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1100" windowHeight="5580" activeTab="0"/>
  </bookViews>
  <sheets>
    <sheet name="Dem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<sst xmlns="http://schemas.openxmlformats.org/spreadsheetml/2006/main" count="27" uniqueCount="27">
  <si>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Theory &amp; Concepts:</t>
  </si>
  <si>
    <t>Critical Movement or Lane</t>
  </si>
  <si>
    <t xml:space="preserve">Just in case the discussion about </t>
  </si>
  <si>
    <t>critical movements and lanes left</t>
  </si>
  <si>
    <t>you confused, this demo locates</t>
  </si>
  <si>
    <t>the critical lane for each phase of</t>
  </si>
  <si>
    <t>UP/DOWN = Phase 1</t>
  </si>
  <si>
    <t>LEFT/RIGHT = Phase 2</t>
  </si>
  <si>
    <t>As you can see, the critical</t>
  </si>
  <si>
    <t>lane for each phase is just</t>
  </si>
  <si>
    <t>the same phase.</t>
  </si>
  <si>
    <t>a two phase cycle.  Just enter</t>
  </si>
  <si>
    <t xml:space="preserve">          </t>
  </si>
  <si>
    <t xml:space="preserve">in the white boxes and the </t>
  </si>
  <si>
    <t>the actual flow rate for each lane</t>
  </si>
  <si>
    <t>saturation flow rate for each lane</t>
  </si>
  <si>
    <t>the lane with the highest flow</t>
  </si>
  <si>
    <t>ratio. The critical lane requires</t>
  </si>
  <si>
    <t xml:space="preserve">more green time to service its </t>
  </si>
  <si>
    <t>queue than does any other lane in</t>
  </si>
  <si>
    <t>in the grey boxes.  The flow</t>
  </si>
  <si>
    <t>ratios are shown in the yellow</t>
  </si>
  <si>
    <t>boxes.</t>
  </si>
  <si>
    <t>Actual Flow</t>
  </si>
  <si>
    <t>Saturation Flow</t>
  </si>
  <si>
    <t>Flow Ratio</t>
  </si>
  <si>
    <t>If necessary, push the browser's BACK button to exit.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</si>
</sst>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Alignment="1" applyProtection="1">
      <alignment/>
      <protection hidden="1"/>
    </xf>
    <xf numFmtId="0" fontId="4" fillId="2" borderId="0" xfId="0" applyFont="1" applyFill="1" applyAlignment="1" applyProtection="1">
      <alignment horizontal="right"/>
      <protection hidden="1"/>
    </xf>
    <xf numFmtId="0" fontId="3" fillId="2" borderId="0" xfId="0" applyFont="1" applyFill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0" fontId="0" fillId="2" borderId="1" xfId="0" applyFont="1" applyFill="1" applyBorder="1" applyAlignment="1" applyProtection="1">
      <alignment/>
      <protection locked="0"/>
    </xf>
    <xf numFmtId="0" fontId="0" fillId="3" borderId="1" xfId="0" applyFont="1" applyFill="1" applyBorder="1" applyAlignment="1" applyProtection="1">
      <alignment/>
      <protection locked="0"/>
    </xf>
    <xf numFmtId="0" fontId="0" fillId="4" borderId="1" xfId="0" applyFont="1" applyFill="1" applyBorder="1" applyAlignment="1" applyProtection="1">
      <alignment/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0" fillId="4" borderId="1" xfId="0" applyFont="1" applyFill="1" applyBorder="1" applyAlignment="1" applyProtection="1">
      <alignment horizontal="center"/>
      <protection hidden="1"/>
    </xf>
    <xf numFmtId="0" fontId="0" fillId="2" borderId="1" xfId="0" applyFont="1" applyFill="1" applyBorder="1" applyAlignment="1" applyProtection="1">
      <alignment horizontal="center"/>
      <protection hidden="1"/>
    </xf>
    <xf numFmtId="0" fontId="0" fillId="3" borderId="1" xfId="0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2</xdr:row>
      <xdr:rowOff>171450</xdr:rowOff>
    </xdr:from>
    <xdr:to>
      <xdr:col>6</xdr:col>
      <xdr:colOff>390525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3657600" y="533400"/>
          <a:ext cx="0" cy="66675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13</xdr:row>
      <xdr:rowOff>114300</xdr:rowOff>
    </xdr:from>
    <xdr:to>
      <xdr:col>5</xdr:col>
      <xdr:colOff>190500</xdr:colOff>
      <xdr:row>13</xdr:row>
      <xdr:rowOff>114300</xdr:rowOff>
    </xdr:to>
    <xdr:sp>
      <xdr:nvSpPr>
        <xdr:cNvPr id="2" name="Line 2"/>
        <xdr:cNvSpPr>
          <a:spLocks/>
        </xdr:cNvSpPr>
      </xdr:nvSpPr>
      <xdr:spPr>
        <a:xfrm rot="16200000">
          <a:off x="2200275" y="2324100"/>
          <a:ext cx="647700" cy="0"/>
        </a:xfrm>
        <a:prstGeom prst="line">
          <a:avLst/>
        </a:prstGeom>
        <a:noFill/>
        <a:ln w="38100" cmpd="sng">
          <a:solidFill>
            <a:srgbClr val="9933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18</xdr:row>
      <xdr:rowOff>47625</xdr:rowOff>
    </xdr:from>
    <xdr:to>
      <xdr:col>7</xdr:col>
      <xdr:colOff>381000</xdr:colOff>
      <xdr:row>22</xdr:row>
      <xdr:rowOff>66675</xdr:rowOff>
    </xdr:to>
    <xdr:sp>
      <xdr:nvSpPr>
        <xdr:cNvPr id="3" name="Line 3"/>
        <xdr:cNvSpPr>
          <a:spLocks/>
        </xdr:cNvSpPr>
      </xdr:nvSpPr>
      <xdr:spPr>
        <a:xfrm rot="10800000">
          <a:off x="4257675" y="3067050"/>
          <a:ext cx="0" cy="66675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104775</xdr:rowOff>
    </xdr:from>
    <xdr:to>
      <xdr:col>10</xdr:col>
      <xdr:colOff>9525</xdr:colOff>
      <xdr:row>10</xdr:row>
      <xdr:rowOff>104775</xdr:rowOff>
    </xdr:to>
    <xdr:sp>
      <xdr:nvSpPr>
        <xdr:cNvPr id="4" name="Line 4"/>
        <xdr:cNvSpPr>
          <a:spLocks/>
        </xdr:cNvSpPr>
      </xdr:nvSpPr>
      <xdr:spPr>
        <a:xfrm rot="5400000">
          <a:off x="5095875" y="1828800"/>
          <a:ext cx="647700" cy="0"/>
        </a:xfrm>
        <a:prstGeom prst="line">
          <a:avLst/>
        </a:prstGeom>
        <a:noFill/>
        <a:ln w="38100" cmpd="sng">
          <a:solidFill>
            <a:srgbClr val="9933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</xdr:row>
      <xdr:rowOff>95250</xdr:rowOff>
    </xdr:from>
    <xdr:to>
      <xdr:col>6</xdr:col>
      <xdr:colOff>66675</xdr:colOff>
      <xdr:row>7</xdr:row>
      <xdr:rowOff>66675</xdr:rowOff>
    </xdr:to>
    <xdr:sp>
      <xdr:nvSpPr>
        <xdr:cNvPr id="5" name="Line 5"/>
        <xdr:cNvSpPr>
          <a:spLocks/>
        </xdr:cNvSpPr>
      </xdr:nvSpPr>
      <xdr:spPr>
        <a:xfrm>
          <a:off x="3333750" y="457200"/>
          <a:ext cx="0" cy="8191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28575</xdr:rowOff>
    </xdr:from>
    <xdr:to>
      <xdr:col>5</xdr:col>
      <xdr:colOff>333375</xdr:colOff>
      <xdr:row>9</xdr:row>
      <xdr:rowOff>28575</xdr:rowOff>
    </xdr:to>
    <xdr:sp>
      <xdr:nvSpPr>
        <xdr:cNvPr id="6" name="Line 6"/>
        <xdr:cNvSpPr>
          <a:spLocks/>
        </xdr:cNvSpPr>
      </xdr:nvSpPr>
      <xdr:spPr>
        <a:xfrm rot="5400000">
          <a:off x="2190750" y="1562100"/>
          <a:ext cx="8001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15</xdr:row>
      <xdr:rowOff>66675</xdr:rowOff>
    </xdr:from>
    <xdr:to>
      <xdr:col>5</xdr:col>
      <xdr:colOff>371475</xdr:colOff>
      <xdr:row>15</xdr:row>
      <xdr:rowOff>66675</xdr:rowOff>
    </xdr:to>
    <xdr:sp>
      <xdr:nvSpPr>
        <xdr:cNvPr id="7" name="Line 7"/>
        <xdr:cNvSpPr>
          <a:spLocks/>
        </xdr:cNvSpPr>
      </xdr:nvSpPr>
      <xdr:spPr>
        <a:xfrm rot="5400000">
          <a:off x="2228850" y="2600325"/>
          <a:ext cx="8001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17</xdr:row>
      <xdr:rowOff>76200</xdr:rowOff>
    </xdr:from>
    <xdr:to>
      <xdr:col>8</xdr:col>
      <xdr:colOff>57150</xdr:colOff>
      <xdr:row>22</xdr:row>
      <xdr:rowOff>95250</xdr:rowOff>
    </xdr:to>
    <xdr:sp>
      <xdr:nvSpPr>
        <xdr:cNvPr id="8" name="Line 8"/>
        <xdr:cNvSpPr>
          <a:spLocks/>
        </xdr:cNvSpPr>
      </xdr:nvSpPr>
      <xdr:spPr>
        <a:xfrm>
          <a:off x="4572000" y="2933700"/>
          <a:ext cx="0" cy="8286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17</xdr:row>
      <xdr:rowOff>114300</xdr:rowOff>
    </xdr:from>
    <xdr:to>
      <xdr:col>6</xdr:col>
      <xdr:colOff>66675</xdr:colOff>
      <xdr:row>22</xdr:row>
      <xdr:rowOff>133350</xdr:rowOff>
    </xdr:to>
    <xdr:sp>
      <xdr:nvSpPr>
        <xdr:cNvPr id="9" name="Line 9"/>
        <xdr:cNvSpPr>
          <a:spLocks/>
        </xdr:cNvSpPr>
      </xdr:nvSpPr>
      <xdr:spPr>
        <a:xfrm>
          <a:off x="3333750" y="2971800"/>
          <a:ext cx="0" cy="8286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2</xdr:row>
      <xdr:rowOff>95250</xdr:rowOff>
    </xdr:from>
    <xdr:to>
      <xdr:col>8</xdr:col>
      <xdr:colOff>76200</xdr:colOff>
      <xdr:row>7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4591050" y="457200"/>
          <a:ext cx="0" cy="8191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7</xdr:row>
      <xdr:rowOff>38100</xdr:rowOff>
    </xdr:from>
    <xdr:to>
      <xdr:col>6</xdr:col>
      <xdr:colOff>66675</xdr:colOff>
      <xdr:row>9</xdr:row>
      <xdr:rowOff>28575</xdr:rowOff>
    </xdr:to>
    <xdr:sp>
      <xdr:nvSpPr>
        <xdr:cNvPr id="11" name="Arc 11"/>
        <xdr:cNvSpPr>
          <a:spLocks/>
        </xdr:cNvSpPr>
      </xdr:nvSpPr>
      <xdr:spPr>
        <a:xfrm flipV="1">
          <a:off x="2971800" y="1247775"/>
          <a:ext cx="361950" cy="314325"/>
        </a:xfrm>
        <a:prstGeom prst="arc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9</xdr:row>
      <xdr:rowOff>76200</xdr:rowOff>
    </xdr:from>
    <xdr:to>
      <xdr:col>9</xdr:col>
      <xdr:colOff>590550</xdr:colOff>
      <xdr:row>9</xdr:row>
      <xdr:rowOff>76200</xdr:rowOff>
    </xdr:to>
    <xdr:sp>
      <xdr:nvSpPr>
        <xdr:cNvPr id="12" name="Line 12"/>
        <xdr:cNvSpPr>
          <a:spLocks/>
        </xdr:cNvSpPr>
      </xdr:nvSpPr>
      <xdr:spPr>
        <a:xfrm rot="5400000">
          <a:off x="4895850" y="1609725"/>
          <a:ext cx="8191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15</xdr:row>
      <xdr:rowOff>85725</xdr:rowOff>
    </xdr:from>
    <xdr:to>
      <xdr:col>10</xdr:col>
      <xdr:colOff>9525</xdr:colOff>
      <xdr:row>15</xdr:row>
      <xdr:rowOff>85725</xdr:rowOff>
    </xdr:to>
    <xdr:sp>
      <xdr:nvSpPr>
        <xdr:cNvPr id="13" name="Line 13"/>
        <xdr:cNvSpPr>
          <a:spLocks/>
        </xdr:cNvSpPr>
      </xdr:nvSpPr>
      <xdr:spPr>
        <a:xfrm rot="16200000" flipV="1">
          <a:off x="4933950" y="2619375"/>
          <a:ext cx="8096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7</xdr:row>
      <xdr:rowOff>38100</xdr:rowOff>
    </xdr:from>
    <xdr:to>
      <xdr:col>8</xdr:col>
      <xdr:colOff>400050</xdr:colOff>
      <xdr:row>9</xdr:row>
      <xdr:rowOff>66675</xdr:rowOff>
    </xdr:to>
    <xdr:sp>
      <xdr:nvSpPr>
        <xdr:cNvPr id="14" name="Arc 14"/>
        <xdr:cNvSpPr>
          <a:spLocks/>
        </xdr:cNvSpPr>
      </xdr:nvSpPr>
      <xdr:spPr>
        <a:xfrm rot="5400000" flipV="1">
          <a:off x="4591050" y="1247775"/>
          <a:ext cx="323850" cy="352425"/>
        </a:xfrm>
        <a:prstGeom prst="arc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15</xdr:row>
      <xdr:rowOff>66675</xdr:rowOff>
    </xdr:from>
    <xdr:to>
      <xdr:col>6</xdr:col>
      <xdr:colOff>66675</xdr:colOff>
      <xdr:row>17</xdr:row>
      <xdr:rowOff>104775</xdr:rowOff>
    </xdr:to>
    <xdr:sp>
      <xdr:nvSpPr>
        <xdr:cNvPr id="15" name="Arc 15"/>
        <xdr:cNvSpPr>
          <a:spLocks/>
        </xdr:cNvSpPr>
      </xdr:nvSpPr>
      <xdr:spPr>
        <a:xfrm rot="16200000" flipV="1">
          <a:off x="3009900" y="2600325"/>
          <a:ext cx="323850" cy="361950"/>
        </a:xfrm>
        <a:prstGeom prst="arc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15</xdr:row>
      <xdr:rowOff>85725</xdr:rowOff>
    </xdr:from>
    <xdr:to>
      <xdr:col>8</xdr:col>
      <xdr:colOff>428625</xdr:colOff>
      <xdr:row>17</xdr:row>
      <xdr:rowOff>85725</xdr:rowOff>
    </xdr:to>
    <xdr:sp>
      <xdr:nvSpPr>
        <xdr:cNvPr id="16" name="Arc 16"/>
        <xdr:cNvSpPr>
          <a:spLocks/>
        </xdr:cNvSpPr>
      </xdr:nvSpPr>
      <xdr:spPr>
        <a:xfrm rot="10800000" flipV="1">
          <a:off x="4581525" y="2619375"/>
          <a:ext cx="361950" cy="323850"/>
        </a:xfrm>
        <a:prstGeom prst="arc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7</xdr:row>
      <xdr:rowOff>38100</xdr:rowOff>
    </xdr:from>
    <xdr:to>
      <xdr:col>7</xdr:col>
      <xdr:colOff>66675</xdr:colOff>
      <xdr:row>7</xdr:row>
      <xdr:rowOff>114300</xdr:rowOff>
    </xdr:to>
    <xdr:sp>
      <xdr:nvSpPr>
        <xdr:cNvPr id="17" name="Rectangle 17"/>
        <xdr:cNvSpPr>
          <a:spLocks/>
        </xdr:cNvSpPr>
      </xdr:nvSpPr>
      <xdr:spPr>
        <a:xfrm>
          <a:off x="3333750" y="1247775"/>
          <a:ext cx="609600" cy="762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12</xdr:row>
      <xdr:rowOff>47625</xdr:rowOff>
    </xdr:from>
    <xdr:to>
      <xdr:col>5</xdr:col>
      <xdr:colOff>381000</xdr:colOff>
      <xdr:row>15</xdr:row>
      <xdr:rowOff>57150</xdr:rowOff>
    </xdr:to>
    <xdr:sp>
      <xdr:nvSpPr>
        <xdr:cNvPr id="18" name="Rectangle 18"/>
        <xdr:cNvSpPr>
          <a:spLocks/>
        </xdr:cNvSpPr>
      </xdr:nvSpPr>
      <xdr:spPr>
        <a:xfrm rot="5400000">
          <a:off x="2962275" y="2095500"/>
          <a:ext cx="76200" cy="4953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9</xdr:row>
      <xdr:rowOff>95250</xdr:rowOff>
    </xdr:from>
    <xdr:to>
      <xdr:col>8</xdr:col>
      <xdr:colOff>457200</xdr:colOff>
      <xdr:row>12</xdr:row>
      <xdr:rowOff>85725</xdr:rowOff>
    </xdr:to>
    <xdr:sp>
      <xdr:nvSpPr>
        <xdr:cNvPr id="19" name="Rectangle 19"/>
        <xdr:cNvSpPr>
          <a:spLocks/>
        </xdr:cNvSpPr>
      </xdr:nvSpPr>
      <xdr:spPr>
        <a:xfrm rot="5400000">
          <a:off x="4895850" y="1628775"/>
          <a:ext cx="76200" cy="5048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17</xdr:row>
      <xdr:rowOff>85725</xdr:rowOff>
    </xdr:from>
    <xdr:to>
      <xdr:col>8</xdr:col>
      <xdr:colOff>47625</xdr:colOff>
      <xdr:row>18</xdr:row>
      <xdr:rowOff>9525</xdr:rowOff>
    </xdr:to>
    <xdr:sp>
      <xdr:nvSpPr>
        <xdr:cNvPr id="20" name="Rectangle 20"/>
        <xdr:cNvSpPr>
          <a:spLocks/>
        </xdr:cNvSpPr>
      </xdr:nvSpPr>
      <xdr:spPr>
        <a:xfrm rot="10800000">
          <a:off x="3924300" y="2943225"/>
          <a:ext cx="638175" cy="85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12</xdr:row>
      <xdr:rowOff>38100</xdr:rowOff>
    </xdr:from>
    <xdr:to>
      <xdr:col>5</xdr:col>
      <xdr:colOff>295275</xdr:colOff>
      <xdr:row>12</xdr:row>
      <xdr:rowOff>47625</xdr:rowOff>
    </xdr:to>
    <xdr:sp>
      <xdr:nvSpPr>
        <xdr:cNvPr id="21" name="Line 21"/>
        <xdr:cNvSpPr>
          <a:spLocks/>
        </xdr:cNvSpPr>
      </xdr:nvSpPr>
      <xdr:spPr>
        <a:xfrm flipH="1" flipV="1">
          <a:off x="2238375" y="2085975"/>
          <a:ext cx="714375" cy="9525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12</xdr:row>
      <xdr:rowOff>95250</xdr:rowOff>
    </xdr:from>
    <xdr:to>
      <xdr:col>9</xdr:col>
      <xdr:colOff>571500</xdr:colOff>
      <xdr:row>12</xdr:row>
      <xdr:rowOff>95250</xdr:rowOff>
    </xdr:to>
    <xdr:sp>
      <xdr:nvSpPr>
        <xdr:cNvPr id="22" name="Line 22"/>
        <xdr:cNvSpPr>
          <a:spLocks/>
        </xdr:cNvSpPr>
      </xdr:nvSpPr>
      <xdr:spPr>
        <a:xfrm flipH="1">
          <a:off x="4981575" y="2143125"/>
          <a:ext cx="714375" cy="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18</xdr:row>
      <xdr:rowOff>19050</xdr:rowOff>
    </xdr:from>
    <xdr:to>
      <xdr:col>7</xdr:col>
      <xdr:colOff>57150</xdr:colOff>
      <xdr:row>22</xdr:row>
      <xdr:rowOff>104775</xdr:rowOff>
    </xdr:to>
    <xdr:sp>
      <xdr:nvSpPr>
        <xdr:cNvPr id="23" name="Line 23"/>
        <xdr:cNvSpPr>
          <a:spLocks/>
        </xdr:cNvSpPr>
      </xdr:nvSpPr>
      <xdr:spPr>
        <a:xfrm rot="5400000" flipH="1">
          <a:off x="3933825" y="3038475"/>
          <a:ext cx="0" cy="733425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7</xdr:col>
      <xdr:colOff>66675</xdr:colOff>
      <xdr:row>7</xdr:row>
      <xdr:rowOff>95250</xdr:rowOff>
    </xdr:to>
    <xdr:sp>
      <xdr:nvSpPr>
        <xdr:cNvPr id="24" name="Line 24"/>
        <xdr:cNvSpPr>
          <a:spLocks/>
        </xdr:cNvSpPr>
      </xdr:nvSpPr>
      <xdr:spPr>
        <a:xfrm rot="5400000" flipH="1">
          <a:off x="3943350" y="419100"/>
          <a:ext cx="0" cy="885825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16</xdr:row>
      <xdr:rowOff>114300</xdr:rowOff>
    </xdr:from>
    <xdr:to>
      <xdr:col>8</xdr:col>
      <xdr:colOff>561975</xdr:colOff>
      <xdr:row>17</xdr:row>
      <xdr:rowOff>114300</xdr:rowOff>
    </xdr:to>
    <xdr:sp>
      <xdr:nvSpPr>
        <xdr:cNvPr id="25" name="Line 30"/>
        <xdr:cNvSpPr>
          <a:spLocks/>
        </xdr:cNvSpPr>
      </xdr:nvSpPr>
      <xdr:spPr>
        <a:xfrm flipH="1">
          <a:off x="4667250" y="2809875"/>
          <a:ext cx="4095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2.00390625" style="1" customWidth="1"/>
    <col min="2" max="2" width="13.28125" style="1" customWidth="1"/>
    <col min="3" max="3" width="6.28125" style="1" customWidth="1"/>
    <col min="4" max="7" width="9.140625" style="1" customWidth="1"/>
    <col min="8" max="8" width="9.57421875" style="1" customWidth="1"/>
    <col min="9" max="16384" width="9.140625" style="1" customWidth="1"/>
  </cols>
  <sheetData>
    <row r="1" ht="12.75">
      <c r="B1" s="1" t="s">
        <v>12</v>
      </c>
    </row>
    <row r="2" spans="2:10" ht="15.75">
      <c r="B2" s="2" t="s">
        <v>0</v>
      </c>
      <c r="J2" s="3" t="s">
        <v>26</v>
      </c>
    </row>
    <row r="3" ht="15.75">
      <c r="B3" s="4" t="s">
        <v>1</v>
      </c>
    </row>
    <row r="4" spans="6:9" ht="12.75">
      <c r="F4" s="11">
        <v>50</v>
      </c>
      <c r="I4" s="3"/>
    </row>
    <row r="5" spans="2:6" ht="12.75">
      <c r="B5" s="1" t="s">
        <v>2</v>
      </c>
      <c r="F5" s="12">
        <v>1900</v>
      </c>
    </row>
    <row r="6" spans="2:10" ht="12.75">
      <c r="B6" s="1" t="s">
        <v>3</v>
      </c>
      <c r="J6" s="11">
        <v>40</v>
      </c>
    </row>
    <row r="7" spans="2:10" ht="12.75">
      <c r="B7" s="1" t="s">
        <v>4</v>
      </c>
      <c r="F7" s="13">
        <f>F4/F5</f>
        <v>0.02631578947368421</v>
      </c>
      <c r="J7" s="12">
        <v>1900</v>
      </c>
    </row>
    <row r="8" ht="12.75">
      <c r="B8" s="1" t="s">
        <v>5</v>
      </c>
    </row>
    <row r="9" spans="2:10" ht="12.75">
      <c r="B9" s="1" t="s">
        <v>11</v>
      </c>
      <c r="G9" s="5" t="str">
        <f>IF(F7&gt;J20,"CRITICAL","")</f>
        <v>CRITICAL</v>
      </c>
      <c r="J9" s="13">
        <f>J6/J7</f>
        <v>0.021052631578947368</v>
      </c>
    </row>
    <row r="10" spans="1:2" ht="15">
      <c r="A10" s="6"/>
      <c r="B10" s="1" t="s">
        <v>14</v>
      </c>
    </row>
    <row r="11" ht="12.75">
      <c r="B11" s="1" t="s">
        <v>13</v>
      </c>
    </row>
    <row r="12" spans="2:10" ht="12.75">
      <c r="B12" s="1" t="s">
        <v>15</v>
      </c>
      <c r="J12" s="5" t="str">
        <f>IF(J9&gt;=E20,"CRITICAL","")</f>
        <v>CRITICAL</v>
      </c>
    </row>
    <row r="13" spans="2:6" ht="12.75">
      <c r="B13" s="1" t="s">
        <v>20</v>
      </c>
      <c r="F13" s="7"/>
    </row>
    <row r="14" spans="2:9" ht="12.75">
      <c r="B14" s="1" t="s">
        <v>21</v>
      </c>
      <c r="F14" s="7"/>
      <c r="I14" s="7">
        <f>IF(E17=J6,"They are identicle, just pick one.","")</f>
      </c>
    </row>
    <row r="15" spans="2:7" ht="12.75">
      <c r="B15" s="1" t="s">
        <v>22</v>
      </c>
      <c r="E15" s="8">
        <f>IF(E20&gt;J9,"CRITICAL","")</f>
      </c>
      <c r="F15" s="7"/>
      <c r="G15" s="7"/>
    </row>
    <row r="16" spans="6:7" ht="12.75">
      <c r="F16" s="7"/>
      <c r="G16" s="7"/>
    </row>
    <row r="17" spans="2:10" ht="12.75">
      <c r="B17" s="16" t="s">
        <v>23</v>
      </c>
      <c r="E17" s="11">
        <v>30</v>
      </c>
      <c r="F17" s="7"/>
      <c r="G17" s="7"/>
      <c r="H17" s="9">
        <f>IF(J20&gt;=F7,"CRITICAL","")</f>
      </c>
      <c r="J17" s="11">
        <v>30</v>
      </c>
    </row>
    <row r="18" spans="2:10" ht="12.75">
      <c r="B18" s="17" t="s">
        <v>24</v>
      </c>
      <c r="E18" s="12">
        <v>1900</v>
      </c>
      <c r="F18" s="7"/>
      <c r="G18" s="7"/>
      <c r="J18" s="12">
        <v>1900</v>
      </c>
    </row>
    <row r="19" spans="2:7" ht="12.75">
      <c r="B19" s="14"/>
      <c r="F19" s="7"/>
      <c r="G19" s="7"/>
    </row>
    <row r="20" spans="2:12" ht="12.75">
      <c r="B20" s="15" t="s">
        <v>25</v>
      </c>
      <c r="E20" s="13">
        <f>E17/E18</f>
        <v>0.015789473684210527</v>
      </c>
      <c r="F20" s="7"/>
      <c r="G20" s="7"/>
      <c r="H20" s="7"/>
      <c r="I20" s="7"/>
      <c r="J20" s="13">
        <f>J17/J18</f>
        <v>0.015789473684210527</v>
      </c>
      <c r="K20" s="7"/>
      <c r="L20" s="7"/>
    </row>
    <row r="21" spans="1:12" ht="12.75">
      <c r="A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2.75">
      <c r="A22" s="7"/>
      <c r="B22" s="1" t="s">
        <v>6</v>
      </c>
      <c r="D22" s="7"/>
      <c r="E22" s="7"/>
      <c r="F22" s="7"/>
      <c r="G22" s="7"/>
      <c r="H22" s="7"/>
      <c r="I22" s="7"/>
      <c r="J22" s="7"/>
      <c r="K22" s="7"/>
      <c r="L22" s="7"/>
    </row>
    <row r="23" spans="1:12" ht="12.75">
      <c r="A23" s="7"/>
      <c r="B23" s="1" t="s">
        <v>7</v>
      </c>
      <c r="D23" s="7"/>
      <c r="E23" s="7"/>
      <c r="F23" s="7"/>
      <c r="G23" s="7"/>
      <c r="H23" s="7"/>
      <c r="I23" s="7"/>
      <c r="J23" s="7"/>
      <c r="K23" s="7"/>
      <c r="L23" s="7"/>
    </row>
    <row r="24" spans="1:12" ht="12.75">
      <c r="A24" s="7"/>
      <c r="D24" s="7"/>
      <c r="E24" s="7"/>
      <c r="F24" s="7"/>
      <c r="G24" s="7"/>
      <c r="I24" s="7"/>
      <c r="J24" s="7"/>
      <c r="K24" s="7"/>
      <c r="L24" s="7"/>
    </row>
    <row r="25" spans="1:12" ht="12.75">
      <c r="A25" s="7"/>
      <c r="B25" s="1" t="s">
        <v>8</v>
      </c>
      <c r="D25" s="7"/>
      <c r="E25" s="7"/>
      <c r="F25" s="7"/>
      <c r="G25" s="7"/>
      <c r="H25" s="7"/>
      <c r="I25" s="7"/>
      <c r="J25" s="7"/>
      <c r="K25" s="7"/>
      <c r="L25" s="7"/>
    </row>
    <row r="26" spans="2:12" ht="12.75">
      <c r="B26" s="1" t="s">
        <v>9</v>
      </c>
      <c r="C26" s="7"/>
      <c r="E26" s="7"/>
      <c r="F26" s="7"/>
      <c r="G26" s="7"/>
      <c r="H26" s="7"/>
      <c r="I26" s="7"/>
      <c r="J26" s="7"/>
      <c r="K26" s="7"/>
      <c r="L26" s="7"/>
    </row>
    <row r="27" spans="2:7" ht="12.75">
      <c r="B27" s="1" t="s">
        <v>16</v>
      </c>
      <c r="C27" s="7"/>
      <c r="E27" s="7"/>
      <c r="F27" s="7"/>
      <c r="G27" s="7"/>
    </row>
    <row r="28" spans="2:7" ht="12.75">
      <c r="B28" s="1" t="s">
        <v>17</v>
      </c>
      <c r="C28" s="7"/>
      <c r="E28" s="7"/>
      <c r="F28" s="7"/>
      <c r="G28" s="7"/>
    </row>
    <row r="29" spans="2:7" ht="12.75">
      <c r="B29" s="1" t="s">
        <v>18</v>
      </c>
      <c r="C29" s="7"/>
      <c r="E29" s="7"/>
      <c r="F29" s="7"/>
      <c r="G29" s="7"/>
    </row>
    <row r="30" spans="2:7" ht="12.75">
      <c r="B30" s="7" t="s">
        <v>19</v>
      </c>
      <c r="C30" s="7"/>
      <c r="E30" s="7"/>
      <c r="F30" s="7"/>
      <c r="G30" s="7"/>
    </row>
    <row r="31" spans="2:7" ht="12.75">
      <c r="B31" s="7" t="s">
        <v>10</v>
      </c>
      <c r="E31" s="7"/>
      <c r="F31" s="7"/>
      <c r="G31" s="7"/>
    </row>
    <row r="32" spans="5:7" ht="12.75">
      <c r="E32" s="7"/>
      <c r="F32" s="7"/>
      <c r="G32" s="7"/>
    </row>
    <row r="33" spans="5:12" ht="12.75">
      <c r="E33" s="7"/>
      <c r="F33" s="7"/>
      <c r="G33" s="7"/>
      <c r="H33" s="7"/>
      <c r="I33" s="7"/>
      <c r="J33" s="7"/>
      <c r="K33" s="7"/>
      <c r="L33" s="7"/>
    </row>
    <row r="34" spans="5:12" ht="12.75">
      <c r="E34" s="7"/>
      <c r="F34" s="7"/>
      <c r="G34" s="7"/>
      <c r="H34" s="7"/>
      <c r="I34" s="7"/>
      <c r="J34" s="7"/>
      <c r="K34" s="7"/>
      <c r="L34" s="7"/>
    </row>
    <row r="35" spans="5:12" ht="12.75">
      <c r="E35" s="7"/>
      <c r="F35" s="7"/>
      <c r="G35" s="7"/>
      <c r="H35" s="7"/>
      <c r="I35" s="7"/>
      <c r="J35" s="7"/>
      <c r="K35" s="7"/>
      <c r="L35" s="7"/>
    </row>
    <row r="36" spans="7:12" ht="12.75">
      <c r="G36" s="7"/>
      <c r="H36" s="7"/>
      <c r="I36" s="7"/>
      <c r="J36" s="7"/>
      <c r="K36" s="7"/>
      <c r="L36" s="7"/>
    </row>
    <row r="37" spans="7:12" ht="12.75">
      <c r="G37" s="7"/>
      <c r="H37" s="7"/>
      <c r="I37" s="7"/>
      <c r="J37" s="7"/>
      <c r="K37" s="7"/>
      <c r="L37" s="7"/>
    </row>
    <row r="38" spans="1:12" ht="12.75">
      <c r="A38" s="7"/>
      <c r="B38" s="7"/>
      <c r="C38" s="7"/>
      <c r="D38" s="7"/>
      <c r="G38" s="7"/>
      <c r="H38" s="7"/>
      <c r="I38" s="7"/>
      <c r="J38" s="7"/>
      <c r="K38" s="7"/>
      <c r="L38" s="7"/>
    </row>
    <row r="39" spans="1:12" ht="12.75">
      <c r="A39" s="7"/>
      <c r="B39" s="7"/>
      <c r="C39" s="7"/>
      <c r="D39" s="7"/>
      <c r="G39" s="7"/>
      <c r="H39" s="7"/>
      <c r="I39" s="7"/>
      <c r="J39" s="7"/>
      <c r="K39" s="7"/>
      <c r="L39" s="7"/>
    </row>
    <row r="40" spans="1:12" ht="12.75">
      <c r="A40" s="7"/>
      <c r="B40" s="7"/>
      <c r="C40" s="10"/>
      <c r="D40" s="7"/>
      <c r="E40" s="7"/>
      <c r="F40" s="7"/>
      <c r="G40" s="7"/>
      <c r="H40" s="7"/>
      <c r="I40" s="7"/>
      <c r="J40" s="7"/>
      <c r="K40" s="7"/>
      <c r="L40" s="7"/>
    </row>
    <row r="41" spans="1:12" ht="12.75">
      <c r="A41" s="7"/>
      <c r="B41" s="7"/>
      <c r="C41" s="10"/>
      <c r="D41" s="7"/>
      <c r="E41" s="7"/>
      <c r="F41" s="7"/>
      <c r="G41" s="7"/>
      <c r="H41" s="7"/>
      <c r="I41" s="7"/>
      <c r="J41" s="7"/>
      <c r="K41" s="7"/>
      <c r="L41" s="7"/>
    </row>
    <row r="42" spans="1:3" ht="12.75">
      <c r="A42" s="7"/>
      <c r="B42" s="7"/>
      <c r="C42" s="10"/>
    </row>
  </sheetData>
  <sheetProtection password="E9CB" sheet="1" objects="1" scenarios="1"/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Bird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Bird</dc:creator>
  <cp:keywords/>
  <dc:description/>
  <cp:lastModifiedBy>Steven Dahl</cp:lastModifiedBy>
  <cp:lastPrinted>1998-04-02T08:11:09Z</cp:lastPrinted>
  <dcterms:created xsi:type="dcterms:W3CDTF">1998-04-02T07:14:53Z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