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7935" activeTab="0"/>
  </bookViews>
  <sheets>
    <sheet name="Example" sheetId="1" r:id="rId1"/>
    <sheet name="Sheet to Calculate Chi-Square" sheetId="2" r:id="rId2"/>
  </sheets>
  <definedNames/>
  <calcPr fullCalcOnLoad="1"/>
</workbook>
</file>

<file path=xl/sharedStrings.xml><?xml version="1.0" encoding="utf-8"?>
<sst xmlns="http://schemas.openxmlformats.org/spreadsheetml/2006/main" count="86" uniqueCount="39">
  <si>
    <t>Excel can be used to Calculate a P-Value for a Chi Square Goodness of Fit Test</t>
  </si>
  <si>
    <t>For example:</t>
  </si>
  <si>
    <t>Totals</t>
  </si>
  <si>
    <t>Present</t>
  </si>
  <si>
    <t>Absent</t>
  </si>
  <si>
    <t>+</t>
  </si>
  <si>
    <r>
      <t>χ</t>
    </r>
    <r>
      <rPr>
        <sz val="12"/>
        <rFont val="Souvenir Lt BT"/>
        <family val="1"/>
      </rPr>
      <t>2</t>
    </r>
    <r>
      <rPr>
        <b/>
        <sz val="12"/>
        <rFont val="Souvenir Lt BT"/>
        <family val="1"/>
      </rPr>
      <t xml:space="preserve">= </t>
    </r>
  </si>
  <si>
    <t>=</t>
  </si>
  <si>
    <t>Observed</t>
  </si>
  <si>
    <t>Expected</t>
  </si>
  <si>
    <t xml:space="preserve"> The expected value for any cell = </t>
  </si>
  <si>
    <t>÷ the grand total of rows and cells.</t>
  </si>
  <si>
    <t>For example, for 1995 Present: (24 * 20) / 40 = 12</t>
  </si>
  <si>
    <r>
      <t xml:space="preserve">For alpha of 5% if the ChiTest value is &lt; 0.05 then </t>
    </r>
    <r>
      <rPr>
        <u val="single"/>
        <sz val="10"/>
        <rFont val="Arial"/>
        <family val="2"/>
      </rPr>
      <t>reject</t>
    </r>
    <r>
      <rPr>
        <sz val="10"/>
        <rFont val="Arial"/>
        <family val="0"/>
      </rPr>
      <t xml:space="preserve"> null hypothesis that "nothing is going on"</t>
    </r>
  </si>
  <si>
    <r>
      <t xml:space="preserve">For alpha of 10% if the ChiTest value is &lt; 0.1 then </t>
    </r>
    <r>
      <rPr>
        <u val="single"/>
        <sz val="10"/>
        <rFont val="Arial"/>
        <family val="2"/>
      </rPr>
      <t>reject</t>
    </r>
    <r>
      <rPr>
        <sz val="10"/>
        <rFont val="Arial"/>
        <family val="0"/>
      </rPr>
      <t xml:space="preserve"> null hypothesis that "nothing is going on"</t>
    </r>
  </si>
  <si>
    <t>Then compare calculated value to "critical" (or table) value in a chi-square table</t>
  </si>
  <si>
    <r>
      <t xml:space="preserve">row total for that cell </t>
    </r>
    <r>
      <rPr>
        <sz val="10"/>
        <rFont val="Times New Roman"/>
        <family val="1"/>
      </rPr>
      <t>×</t>
    </r>
    <r>
      <rPr>
        <sz val="10"/>
        <rFont val="Arial"/>
        <family val="0"/>
      </rPr>
      <t xml:space="preserve"> column total for the cell</t>
    </r>
  </si>
  <si>
    <t>With Excel "ChiTest"</t>
  </si>
  <si>
    <t>Therefore, reject the null hypothesis that "nothing is going on" and conclude that there was a change from 1995 to 2003</t>
  </si>
  <si>
    <t>Enter Data below to Calculate a P-Value for a Chi Square Goodness of Fit Test</t>
  </si>
  <si>
    <t>Values in Blue will be calculated</t>
  </si>
  <si>
    <t>Compare</t>
  </si>
  <si>
    <r>
      <t xml:space="preserve">to a critical value for α of 5% of </t>
    </r>
    <r>
      <rPr>
        <b/>
        <u val="single"/>
        <sz val="10"/>
        <color indexed="12"/>
        <rFont val="Arial"/>
        <family val="2"/>
      </rPr>
      <t>3.841</t>
    </r>
    <r>
      <rPr>
        <sz val="10"/>
        <rFont val="Arial"/>
        <family val="0"/>
      </rPr>
      <t xml:space="preserve"> α of 10% of </t>
    </r>
    <r>
      <rPr>
        <b/>
        <u val="single"/>
        <sz val="10"/>
        <color indexed="12"/>
        <rFont val="Arial"/>
        <family val="2"/>
      </rPr>
      <t>2.706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0"/>
      </rPr>
      <t>or look in Chi-Square Critical Value Table</t>
    </r>
  </si>
  <si>
    <t>Reject the null hypothesis that "nothing is going on" if the Calculated value is &gt; the Critical Value</t>
  </si>
  <si>
    <r>
      <t xml:space="preserve">In this example. 6.7 is &gt; than a critical value for </t>
    </r>
    <r>
      <rPr>
        <sz val="10"/>
        <rFont val="Times New Roman"/>
        <family val="1"/>
      </rPr>
      <t>α</t>
    </r>
    <r>
      <rPr>
        <sz val="10"/>
        <rFont val="Arial"/>
        <family val="0"/>
      </rPr>
      <t xml:space="preserve"> of 5% of 3.841 and is also &gt; critical value for an α of 10% of 2.706</t>
    </r>
  </si>
  <si>
    <t>The test is conducted with at least 2 set of values for example:</t>
  </si>
  <si>
    <t>Then, compare calculated value to "critical" (or table) value in a chi-square table</t>
  </si>
  <si>
    <t>Excel also has a feature to calculate the probability of a significant Chi-Square value</t>
  </si>
  <si>
    <t>= the probability (or alpha) of the Chi-Square value</t>
  </si>
  <si>
    <t>CHANGE the 1's to your values</t>
  </si>
  <si>
    <r>
      <t xml:space="preserve">For alpha of 5%, if the ChiTest value is &lt; 0.05 then </t>
    </r>
    <r>
      <rPr>
        <u val="single"/>
        <sz val="10"/>
        <rFont val="Arial"/>
        <family val="2"/>
      </rPr>
      <t>reject</t>
    </r>
    <r>
      <rPr>
        <sz val="10"/>
        <rFont val="Arial"/>
        <family val="0"/>
      </rPr>
      <t xml:space="preserve"> null hypothesis that "nothing is going on"</t>
    </r>
  </si>
  <si>
    <r>
      <t xml:space="preserve">For alpha of 10%, if the ChiTest value is &lt; 0.1 then </t>
    </r>
    <r>
      <rPr>
        <u val="single"/>
        <sz val="10"/>
        <rFont val="Arial"/>
        <family val="2"/>
      </rPr>
      <t>reject</t>
    </r>
    <r>
      <rPr>
        <sz val="10"/>
        <rFont val="Arial"/>
        <family val="0"/>
      </rPr>
      <t xml:space="preserve"> null hypothesis that "nothing is going on"</t>
    </r>
  </si>
  <si>
    <t>With Excel "ChiTest":</t>
  </si>
  <si>
    <t>See next tab to enter data and actually calculate values!</t>
  </si>
  <si>
    <t>Calculations a P-Value for a 3 by 2 Chi Square Goodness of Fit Test</t>
  </si>
  <si>
    <t>Year  1</t>
  </si>
  <si>
    <r>
      <t>Year 2</t>
    </r>
    <r>
      <rPr>
        <u val="single"/>
        <sz val="12"/>
        <rFont val="Arial"/>
        <family val="2"/>
      </rPr>
      <t xml:space="preserve"> </t>
    </r>
  </si>
  <si>
    <r>
      <t>Year 3</t>
    </r>
    <r>
      <rPr>
        <u val="single"/>
        <sz val="12"/>
        <rFont val="Arial"/>
        <family val="2"/>
      </rPr>
      <t xml:space="preserve"> </t>
    </r>
  </si>
  <si>
    <r>
      <t xml:space="preserve">to a critical value for α of 5% of </t>
    </r>
    <r>
      <rPr>
        <b/>
        <sz val="10"/>
        <rFont val="Arial"/>
        <family val="2"/>
      </rPr>
      <t>5.991</t>
    </r>
    <r>
      <rPr>
        <sz val="10"/>
        <rFont val="Arial"/>
        <family val="0"/>
      </rPr>
      <t xml:space="preserve"> α of 10% of </t>
    </r>
    <r>
      <rPr>
        <b/>
        <sz val="10"/>
        <rFont val="Arial"/>
        <family val="2"/>
      </rPr>
      <t>4.605</t>
    </r>
    <r>
      <rPr>
        <b/>
        <sz val="10"/>
        <color indexed="12"/>
        <rFont val="Arial"/>
        <family val="2"/>
      </rPr>
      <t xml:space="preserve"> </t>
    </r>
    <r>
      <rPr>
        <sz val="10"/>
        <rFont val="Arial"/>
        <family val="0"/>
      </rPr>
      <t>or look in Chi-Square Critical Value Table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</si>
</sst>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Souvenir Lt BT"/>
      <family val="1"/>
    </font>
    <font>
      <sz val="12"/>
      <name val="Souvenir Lt BT"/>
      <family val="1"/>
    </font>
    <font>
      <b/>
      <sz val="10"/>
      <color indexed="21"/>
      <name val="Arial"/>
      <family val="2"/>
    </font>
    <font>
      <sz val="12"/>
      <name val="Arial"/>
      <family val="0"/>
    </font>
    <font>
      <sz val="12"/>
      <color indexed="21"/>
      <name val="Arial"/>
      <family val="0"/>
    </font>
    <font>
      <sz val="12"/>
      <color indexed="12"/>
      <name val="Arial"/>
      <family val="0"/>
    </font>
    <font>
      <u val="single"/>
      <sz val="10"/>
      <name val="Arial"/>
      <family val="2"/>
    </font>
    <font>
      <i/>
      <sz val="12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u val="single"/>
      <sz val="12"/>
      <name val="Arial"/>
      <family val="2"/>
    </font>
    <font>
      <sz val="12"/>
      <color indexed="16"/>
      <name val="Arial"/>
      <family val="2"/>
    </font>
    <font>
      <sz val="10"/>
      <color indexed="12"/>
      <name val="Arial"/>
      <family val="0"/>
    </font>
    <font>
      <sz val="12"/>
      <color indexed="48"/>
      <name val="Arial"/>
      <family val="0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i/>
      <sz val="10"/>
      <color indexed="16"/>
      <name val="Arial"/>
      <family val="2"/>
    </font>
    <font>
      <b/>
      <i/>
      <sz val="10"/>
      <color indexed="16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3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0" fillId="0" borderId="11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2" borderId="0" xfId="0" applyFill="1" applyAlignment="1">
      <alignment/>
    </xf>
    <xf numFmtId="0" fontId="17" fillId="3" borderId="7" xfId="0" applyFont="1" applyFill="1" applyBorder="1" applyAlignment="1">
      <alignment/>
    </xf>
    <xf numFmtId="0" fontId="17" fillId="3" borderId="10" xfId="0" applyFont="1" applyFill="1" applyBorder="1" applyAlignment="1">
      <alignment horizontal="right"/>
    </xf>
    <xf numFmtId="0" fontId="9" fillId="3" borderId="6" xfId="0" applyFont="1" applyFill="1" applyBorder="1" applyAlignment="1">
      <alignment/>
    </xf>
    <xf numFmtId="0" fontId="9" fillId="3" borderId="8" xfId="0" applyFont="1" applyFill="1" applyBorder="1" applyAlignment="1">
      <alignment/>
    </xf>
    <xf numFmtId="0" fontId="16" fillId="3" borderId="6" xfId="0" applyFont="1" applyFill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2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right"/>
    </xf>
    <xf numFmtId="0" fontId="17" fillId="3" borderId="2" xfId="0" applyFont="1" applyFill="1" applyBorder="1" applyAlignment="1">
      <alignment horizontal="right"/>
    </xf>
    <xf numFmtId="0" fontId="9" fillId="3" borderId="12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16" fillId="3" borderId="13" xfId="0" applyFont="1" applyFill="1" applyBorder="1" applyAlignment="1">
      <alignment/>
    </xf>
    <xf numFmtId="0" fontId="7" fillId="4" borderId="14" xfId="0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/>
    </xf>
    <xf numFmtId="0" fontId="17" fillId="3" borderId="12" xfId="0" applyFont="1" applyFill="1" applyBorder="1" applyAlignment="1">
      <alignment/>
    </xf>
    <xf numFmtId="0" fontId="17" fillId="3" borderId="18" xfId="0" applyFont="1" applyFill="1" applyBorder="1" applyAlignment="1">
      <alignment horizontal="right"/>
    </xf>
    <xf numFmtId="0" fontId="17" fillId="3" borderId="19" xfId="0" applyFont="1" applyFill="1" applyBorder="1" applyAlignment="1">
      <alignment/>
    </xf>
    <xf numFmtId="0" fontId="0" fillId="0" borderId="20" xfId="0" applyBorder="1" applyAlignment="1">
      <alignment horizontal="center"/>
    </xf>
    <xf numFmtId="0" fontId="17" fillId="3" borderId="12" xfId="0" applyFont="1" applyFill="1" applyBorder="1" applyAlignment="1">
      <alignment horizontal="right"/>
    </xf>
    <xf numFmtId="0" fontId="17" fillId="3" borderId="21" xfId="0" applyFont="1" applyFill="1" applyBorder="1" applyAlignment="1">
      <alignment horizontal="right"/>
    </xf>
    <xf numFmtId="0" fontId="17" fillId="3" borderId="19" xfId="0" applyFont="1" applyFill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10</xdr:row>
      <xdr:rowOff>57150</xdr:rowOff>
    </xdr:from>
    <xdr:to>
      <xdr:col>3</xdr:col>
      <xdr:colOff>504825</xdr:colOff>
      <xdr:row>11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33575"/>
          <a:ext cx="1933575" cy="866775"/>
        </a:xfrm>
        <a:prstGeom prst="rect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</xdr:pic>
    <xdr:clientData/>
  </xdr:twoCellAnchor>
  <xdr:twoCellAnchor>
    <xdr:from>
      <xdr:col>8</xdr:col>
      <xdr:colOff>180975</xdr:colOff>
      <xdr:row>5</xdr:row>
      <xdr:rowOff>38100</xdr:rowOff>
    </xdr:from>
    <xdr:to>
      <xdr:col>8</xdr:col>
      <xdr:colOff>438150</xdr:colOff>
      <xdr:row>9</xdr:row>
      <xdr:rowOff>38100</xdr:rowOff>
    </xdr:to>
    <xdr:sp>
      <xdr:nvSpPr>
        <xdr:cNvPr id="2" name="AutoShape 13"/>
        <xdr:cNvSpPr>
          <a:spLocks/>
        </xdr:cNvSpPr>
      </xdr:nvSpPr>
      <xdr:spPr>
        <a:xfrm>
          <a:off x="4676775" y="942975"/>
          <a:ext cx="257175" cy="771525"/>
        </a:xfrm>
        <a:prstGeom prst="leftBrac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</xdr:row>
      <xdr:rowOff>152400</xdr:rowOff>
    </xdr:from>
    <xdr:to>
      <xdr:col>5</xdr:col>
      <xdr:colOff>114300</xdr:colOff>
      <xdr:row>5</xdr:row>
      <xdr:rowOff>76200</xdr:rowOff>
    </xdr:to>
    <xdr:sp>
      <xdr:nvSpPr>
        <xdr:cNvPr id="1" name="AutoShape 7"/>
        <xdr:cNvSpPr>
          <a:spLocks/>
        </xdr:cNvSpPr>
      </xdr:nvSpPr>
      <xdr:spPr>
        <a:xfrm rot="18472500">
          <a:off x="3019425" y="542925"/>
          <a:ext cx="142875" cy="47625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6</xdr:row>
      <xdr:rowOff>123825</xdr:rowOff>
    </xdr:from>
    <xdr:to>
      <xdr:col>7</xdr:col>
      <xdr:colOff>552450</xdr:colOff>
      <xdr:row>8</xdr:row>
      <xdr:rowOff>180975</xdr:rowOff>
    </xdr:to>
    <xdr:sp>
      <xdr:nvSpPr>
        <xdr:cNvPr id="2" name="AutoShape 8"/>
        <xdr:cNvSpPr>
          <a:spLocks/>
        </xdr:cNvSpPr>
      </xdr:nvSpPr>
      <xdr:spPr>
        <a:xfrm rot="19327500">
          <a:off x="4600575" y="1257300"/>
          <a:ext cx="219075" cy="457200"/>
        </a:xfrm>
        <a:prstGeom prst="up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24</xdr:row>
      <xdr:rowOff>152400</xdr:rowOff>
    </xdr:from>
    <xdr:to>
      <xdr:col>6</xdr:col>
      <xdr:colOff>114300</xdr:colOff>
      <xdr:row>27</xdr:row>
      <xdr:rowOff>76200</xdr:rowOff>
    </xdr:to>
    <xdr:sp>
      <xdr:nvSpPr>
        <xdr:cNvPr id="3" name="AutoShape 9"/>
        <xdr:cNvSpPr>
          <a:spLocks/>
        </xdr:cNvSpPr>
      </xdr:nvSpPr>
      <xdr:spPr>
        <a:xfrm rot="18472500">
          <a:off x="3629025" y="4733925"/>
          <a:ext cx="142875" cy="5048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333375</xdr:colOff>
      <xdr:row>28</xdr:row>
      <xdr:rowOff>123825</xdr:rowOff>
    </xdr:from>
    <xdr:to>
      <xdr:col>8</xdr:col>
      <xdr:colOff>552450</xdr:colOff>
      <xdr:row>30</xdr:row>
      <xdr:rowOff>180975</xdr:rowOff>
    </xdr:to>
    <xdr:sp>
      <xdr:nvSpPr>
        <xdr:cNvPr id="4" name="AutoShape 10"/>
        <xdr:cNvSpPr>
          <a:spLocks/>
        </xdr:cNvSpPr>
      </xdr:nvSpPr>
      <xdr:spPr>
        <a:xfrm rot="19327500">
          <a:off x="5210175" y="5476875"/>
          <a:ext cx="219075" cy="457200"/>
        </a:xfrm>
        <a:prstGeom prst="upArrow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7.7109375" style="0" customWidth="1"/>
    <col min="7" max="7" width="7.57421875" style="0" customWidth="1"/>
    <col min="9" max="9" width="7.28125" style="0" customWidth="1"/>
    <col min="10" max="10" width="6.00390625" style="0" customWidth="1"/>
  </cols>
  <sheetData>
    <row r="1" spans="1:11" ht="18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7" ht="12.75">
      <c r="B2" s="44" t="s">
        <v>33</v>
      </c>
      <c r="C2" s="34"/>
      <c r="D2" s="34"/>
      <c r="E2" s="34"/>
      <c r="F2" s="34"/>
      <c r="G2" s="34"/>
    </row>
    <row r="3" ht="12.75">
      <c r="B3" s="41"/>
    </row>
    <row r="4" ht="14.25" customHeight="1">
      <c r="B4" s="11" t="s">
        <v>25</v>
      </c>
    </row>
    <row r="5" ht="13.5" thickBot="1"/>
    <row r="6" spans="4:10" ht="15">
      <c r="D6" s="42" t="s">
        <v>8</v>
      </c>
      <c r="E6" s="42"/>
      <c r="F6" s="11"/>
      <c r="G6" s="67" t="s">
        <v>9</v>
      </c>
      <c r="H6" s="68"/>
      <c r="J6" t="s">
        <v>10</v>
      </c>
    </row>
    <row r="7" spans="3:10" ht="15">
      <c r="C7" s="11"/>
      <c r="D7" s="11">
        <v>1995</v>
      </c>
      <c r="E7" s="11">
        <v>2003</v>
      </c>
      <c r="F7" s="12" t="s">
        <v>2</v>
      </c>
      <c r="G7" s="23">
        <v>1995</v>
      </c>
      <c r="H7" s="59">
        <v>2003</v>
      </c>
      <c r="J7" t="s">
        <v>16</v>
      </c>
    </row>
    <row r="8" spans="3:10" ht="15">
      <c r="C8" s="11" t="s">
        <v>3</v>
      </c>
      <c r="D8" s="13">
        <v>8</v>
      </c>
      <c r="E8" s="14">
        <v>16</v>
      </c>
      <c r="F8" s="19">
        <f>SUM(D8:E8)</f>
        <v>24</v>
      </c>
      <c r="G8" s="24">
        <f>(F8*D10)/F10</f>
        <v>12</v>
      </c>
      <c r="H8" s="69">
        <f>(F8*E10)/F10</f>
        <v>12</v>
      </c>
      <c r="J8" t="s">
        <v>11</v>
      </c>
    </row>
    <row r="9" spans="3:10" ht="15.75" thickBot="1">
      <c r="C9" s="11" t="s">
        <v>4</v>
      </c>
      <c r="D9" s="15">
        <v>12</v>
      </c>
      <c r="E9" s="16">
        <v>4</v>
      </c>
      <c r="F9" s="19">
        <f>SUM(D9:E9)</f>
        <v>16</v>
      </c>
      <c r="G9" s="70">
        <f>F9/2</f>
        <v>8</v>
      </c>
      <c r="H9" s="71">
        <f>(F9*E10)/F10</f>
        <v>8</v>
      </c>
      <c r="J9" t="s">
        <v>12</v>
      </c>
    </row>
    <row r="10" spans="3:8" ht="15.75" thickTop="1">
      <c r="C10" s="11" t="s">
        <v>2</v>
      </c>
      <c r="D10" s="17">
        <f>SUM(D8:D9)</f>
        <v>20</v>
      </c>
      <c r="E10" s="17">
        <f>SUM(E8:E9)</f>
        <v>20</v>
      </c>
      <c r="F10" s="20">
        <f>SUM(F8:F9)</f>
        <v>40</v>
      </c>
      <c r="G10" s="21"/>
      <c r="H10" s="18"/>
    </row>
    <row r="11" ht="71.25" customHeight="1"/>
    <row r="13" spans="2:11" ht="27.75" customHeight="1">
      <c r="B13" s="5" t="s">
        <v>6</v>
      </c>
      <c r="C13" s="6"/>
      <c r="D13" s="7" t="s">
        <v>5</v>
      </c>
      <c r="E13" s="6"/>
      <c r="F13" s="7" t="s">
        <v>5</v>
      </c>
      <c r="G13" s="6"/>
      <c r="H13" s="7" t="s">
        <v>5</v>
      </c>
      <c r="I13" s="8"/>
      <c r="J13" s="8"/>
      <c r="K13" s="8"/>
    </row>
    <row r="14" spans="2:11" ht="13.5" thickBot="1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ht="21" customHeight="1">
      <c r="B15" s="4" t="s">
        <v>6</v>
      </c>
      <c r="C15">
        <f>((D8-G8)^2)/G8</f>
        <v>1.3333333333333333</v>
      </c>
      <c r="D15" s="3" t="s">
        <v>5</v>
      </c>
      <c r="E15">
        <f>((E8-G8)^2)/G8</f>
        <v>1.3333333333333333</v>
      </c>
      <c r="F15" s="3" t="s">
        <v>5</v>
      </c>
      <c r="G15">
        <f>((D9-G9)^2)/G9</f>
        <v>2</v>
      </c>
      <c r="H15" s="3" t="s">
        <v>5</v>
      </c>
      <c r="I15">
        <f>((E9-G9)^2)/G9</f>
        <v>2</v>
      </c>
      <c r="J15" s="3" t="s">
        <v>7</v>
      </c>
      <c r="K15" s="10">
        <f>I15+G15+E15+C15</f>
        <v>6.666666666666666</v>
      </c>
    </row>
    <row r="16" spans="2:11" ht="21" customHeight="1">
      <c r="B16" s="25" t="s">
        <v>26</v>
      </c>
      <c r="D16" s="3"/>
      <c r="F16" s="3"/>
      <c r="H16" s="3"/>
      <c r="J16" s="3"/>
      <c r="K16" s="10"/>
    </row>
    <row r="17" spans="2:11" ht="13.5" customHeight="1">
      <c r="B17" s="25"/>
      <c r="C17" t="s">
        <v>24</v>
      </c>
      <c r="D17" s="3"/>
      <c r="F17" s="3"/>
      <c r="H17" s="3"/>
      <c r="J17" s="3"/>
      <c r="K17" s="10"/>
    </row>
    <row r="18" spans="2:11" ht="13.5" customHeight="1">
      <c r="B18" s="25"/>
      <c r="C18" t="s">
        <v>18</v>
      </c>
      <c r="D18" s="3"/>
      <c r="F18" s="3"/>
      <c r="H18" s="3"/>
      <c r="J18" s="3"/>
      <c r="K18" s="10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ht="15" customHeight="1">
      <c r="A20" s="11" t="s">
        <v>27</v>
      </c>
    </row>
    <row r="21" spans="3:5" ht="17.25" customHeight="1">
      <c r="C21" s="1" t="s">
        <v>17</v>
      </c>
      <c r="D21">
        <f>CHITEST(D8:E9,G8:H9)</f>
        <v>0.009823275096597433</v>
      </c>
      <c r="E21" s="2" t="s">
        <v>28</v>
      </c>
    </row>
    <row r="22" ht="12.75">
      <c r="D22" t="s">
        <v>13</v>
      </c>
    </row>
    <row r="23" ht="12.75">
      <c r="D23" t="s">
        <v>14</v>
      </c>
    </row>
  </sheetData>
  <mergeCells count="2">
    <mergeCell ref="D6:E6"/>
    <mergeCell ref="G6:H6"/>
  </mergeCells>
  <printOptions/>
  <pageMargins left="0.75" right="0.55" top="0.67" bottom="1" header="0.5" footer="0.5"/>
  <pageSetup horizontalDpi="600" verticalDpi="600" orientation="landscape" r:id="rId7"/>
  <drawing r:id="rId6"/>
  <legacyDrawing r:id="rId5"/>
  <oleObjects>
    <oleObject progId="Equation.COEE2" shapeId="469958" r:id="rId1"/>
    <oleObject progId="Equation.COEE2" shapeId="472507" r:id="rId2"/>
    <oleObject progId="Equation.COEE2" shapeId="475250" r:id="rId3"/>
    <oleObject progId="Equation.COEE2" shapeId="490475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L27" sqref="L27"/>
    </sheetView>
  </sheetViews>
  <sheetFormatPr defaultColWidth="9.140625" defaultRowHeight="12.75"/>
  <sheetData>
    <row r="1" spans="1:11" ht="18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3" spans="6:8" ht="15.75" thickBot="1">
      <c r="F3" s="33" t="s">
        <v>29</v>
      </c>
      <c r="G3" s="34"/>
      <c r="H3" s="34"/>
    </row>
    <row r="4" spans="2:8" ht="12.75">
      <c r="B4" t="s">
        <v>1</v>
      </c>
      <c r="D4" s="43" t="s">
        <v>8</v>
      </c>
      <c r="E4" s="43"/>
      <c r="G4" s="57" t="s">
        <v>9</v>
      </c>
      <c r="H4" s="58"/>
    </row>
    <row r="5" spans="3:8" ht="15">
      <c r="C5" s="11"/>
      <c r="D5" s="11" t="s">
        <v>35</v>
      </c>
      <c r="E5" s="11" t="s">
        <v>36</v>
      </c>
      <c r="F5" s="12" t="s">
        <v>2</v>
      </c>
      <c r="G5" s="23" t="s">
        <v>35</v>
      </c>
      <c r="H5" s="59" t="s">
        <v>36</v>
      </c>
    </row>
    <row r="6" spans="3:8" ht="15">
      <c r="C6" s="11" t="s">
        <v>3</v>
      </c>
      <c r="D6" s="29">
        <v>1</v>
      </c>
      <c r="E6" s="30">
        <v>1</v>
      </c>
      <c r="F6" s="35">
        <f>SUM(D6:E6)</f>
        <v>2</v>
      </c>
      <c r="G6" s="36">
        <f>(F6*D8)/F8</f>
        <v>1</v>
      </c>
      <c r="H6" s="60">
        <f>(F6*E8)/F8</f>
        <v>1</v>
      </c>
    </row>
    <row r="7" spans="3:8" ht="15.75" thickBot="1">
      <c r="C7" s="11" t="s">
        <v>4</v>
      </c>
      <c r="D7" s="31">
        <v>1</v>
      </c>
      <c r="E7" s="32">
        <v>1</v>
      </c>
      <c r="F7" s="35">
        <f>SUM(D7:E7)</f>
        <v>2</v>
      </c>
      <c r="G7" s="61">
        <f>F7/2</f>
        <v>1</v>
      </c>
      <c r="H7" s="62">
        <f>(F7*E8)/F8</f>
        <v>1</v>
      </c>
    </row>
    <row r="8" spans="3:8" ht="15.75" thickTop="1">
      <c r="C8" s="11" t="s">
        <v>2</v>
      </c>
      <c r="D8" s="37">
        <f>SUM(D6:D7)</f>
        <v>2</v>
      </c>
      <c r="E8" s="37">
        <f>SUM(E6:E7)</f>
        <v>2</v>
      </c>
      <c r="F8" s="38">
        <f>SUM(F6:F7)</f>
        <v>4</v>
      </c>
      <c r="G8" s="21"/>
      <c r="H8" s="18"/>
    </row>
    <row r="9" ht="15">
      <c r="I9" s="40" t="s">
        <v>20</v>
      </c>
    </row>
    <row r="10" spans="2:11" ht="13.5" thickBot="1"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2:11" ht="18.75" thickBot="1">
      <c r="B11" s="4" t="s">
        <v>6</v>
      </c>
      <c r="C11" s="39">
        <f>((D6-G6)^2)/G6</f>
        <v>0</v>
      </c>
      <c r="D11" s="3" t="s">
        <v>5</v>
      </c>
      <c r="E11" s="39">
        <f>((E6-G6)^2)/G6</f>
        <v>0</v>
      </c>
      <c r="F11" s="3" t="s">
        <v>5</v>
      </c>
      <c r="G11" s="39">
        <f>((D7-G7)^2)/G7</f>
        <v>0</v>
      </c>
      <c r="H11" s="3" t="s">
        <v>5</v>
      </c>
      <c r="I11" s="39">
        <f>((E7-G7)^2)/G7</f>
        <v>0</v>
      </c>
      <c r="J11" s="3" t="s">
        <v>7</v>
      </c>
      <c r="K11" s="55">
        <f>I11+G11+E11+C11</f>
        <v>0</v>
      </c>
    </row>
    <row r="12" spans="2:11" ht="18.75" thickBot="1">
      <c r="B12" s="25" t="s">
        <v>15</v>
      </c>
      <c r="D12" s="3"/>
      <c r="F12" s="3"/>
      <c r="H12" s="3"/>
      <c r="J12" s="3"/>
      <c r="K12" s="10"/>
    </row>
    <row r="13" spans="2:11" ht="18.75" thickBot="1">
      <c r="B13" s="25"/>
      <c r="C13" t="s">
        <v>21</v>
      </c>
      <c r="D13" s="55">
        <f>C11+E11+G11+I11</f>
        <v>0</v>
      </c>
      <c r="E13" t="s">
        <v>22</v>
      </c>
      <c r="F13" s="3"/>
      <c r="H13" s="3"/>
      <c r="J13" s="3"/>
      <c r="K13" s="10"/>
    </row>
    <row r="14" spans="2:11" ht="18">
      <c r="B14" s="25"/>
      <c r="C14" t="s">
        <v>23</v>
      </c>
      <c r="D14" s="3"/>
      <c r="F14" s="3"/>
      <c r="H14" s="3"/>
      <c r="J14" s="3"/>
      <c r="K14" s="10"/>
    </row>
    <row r="15" spans="1:14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ht="13.5" thickBot="1"/>
    <row r="17" spans="2:5" ht="15.75" thickBot="1">
      <c r="B17" s="11"/>
      <c r="C17" s="12" t="s">
        <v>32</v>
      </c>
      <c r="D17" s="54">
        <f>CHITEST(D6:E7,G6:H7)</f>
        <v>1</v>
      </c>
      <c r="E17" s="2" t="s">
        <v>28</v>
      </c>
    </row>
    <row r="18" ht="12.75">
      <c r="D18" t="s">
        <v>30</v>
      </c>
    </row>
    <row r="19" ht="12.75">
      <c r="D19" t="s">
        <v>31</v>
      </c>
    </row>
    <row r="21" spans="1:14" ht="13.5" thickBo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ht="18">
      <c r="A22" s="27" t="s">
        <v>34</v>
      </c>
    </row>
    <row r="25" spans="6:8" ht="15.75" thickBot="1">
      <c r="F25" s="33" t="s">
        <v>29</v>
      </c>
      <c r="G25" s="34"/>
      <c r="H25" s="34"/>
    </row>
    <row r="26" spans="4:10" ht="15" customHeight="1">
      <c r="D26" s="43" t="s">
        <v>8</v>
      </c>
      <c r="E26" s="43"/>
      <c r="F26" s="43"/>
      <c r="G26" s="45"/>
      <c r="H26" s="57" t="s">
        <v>9</v>
      </c>
      <c r="I26" s="63"/>
      <c r="J26" s="58"/>
    </row>
    <row r="27" spans="3:10" ht="15">
      <c r="C27" s="11"/>
      <c r="D27" s="11" t="s">
        <v>35</v>
      </c>
      <c r="E27" s="11" t="s">
        <v>36</v>
      </c>
      <c r="F27" s="11" t="s">
        <v>37</v>
      </c>
      <c r="G27" s="12" t="s">
        <v>2</v>
      </c>
      <c r="H27" s="23" t="s">
        <v>35</v>
      </c>
      <c r="I27" s="22" t="s">
        <v>36</v>
      </c>
      <c r="J27" s="59" t="s">
        <v>36</v>
      </c>
    </row>
    <row r="28" spans="3:10" ht="15">
      <c r="C28" s="11" t="s">
        <v>3</v>
      </c>
      <c r="D28" s="29">
        <v>1</v>
      </c>
      <c r="E28" s="29">
        <v>1</v>
      </c>
      <c r="F28" s="30">
        <v>1</v>
      </c>
      <c r="G28" s="35">
        <f>SUM(D28:E28)</f>
        <v>2</v>
      </c>
      <c r="H28" s="36">
        <f>(G28*D30)/$G$30</f>
        <v>1</v>
      </c>
      <c r="I28" s="47">
        <f>(G28*E30)/$G$30</f>
        <v>1</v>
      </c>
      <c r="J28" s="64">
        <f>(G28*F30)/$G$30</f>
        <v>1</v>
      </c>
    </row>
    <row r="29" spans="3:10" ht="15.75" thickBot="1">
      <c r="C29" s="11" t="s">
        <v>4</v>
      </c>
      <c r="D29" s="31">
        <v>1</v>
      </c>
      <c r="E29" s="31">
        <v>1</v>
      </c>
      <c r="F29" s="32">
        <v>1</v>
      </c>
      <c r="G29" s="35">
        <f>SUM(D29:E29)</f>
        <v>2</v>
      </c>
      <c r="H29" s="61">
        <f>(G29*D30)/$G$30</f>
        <v>1</v>
      </c>
      <c r="I29" s="65">
        <f>(G29*E30)/$G$30</f>
        <v>1</v>
      </c>
      <c r="J29" s="66">
        <f>(G29*F30)/$G$30</f>
        <v>1</v>
      </c>
    </row>
    <row r="30" spans="3:9" ht="15.75" thickTop="1">
      <c r="C30" s="11" t="s">
        <v>2</v>
      </c>
      <c r="D30" s="37">
        <f>SUM(D28:D29)</f>
        <v>2</v>
      </c>
      <c r="E30" s="37">
        <f>SUM(E28:E29)</f>
        <v>2</v>
      </c>
      <c r="F30" s="37">
        <f>SUM(F28:F29)</f>
        <v>2</v>
      </c>
      <c r="G30" s="48">
        <f>SUM(G28:G29)</f>
        <v>4</v>
      </c>
      <c r="H30" s="46"/>
      <c r="I30" s="18"/>
    </row>
    <row r="31" ht="15">
      <c r="J31" s="40" t="s">
        <v>20</v>
      </c>
    </row>
    <row r="32" spans="2:12" ht="13.5" thickBot="1">
      <c r="B32" s="9"/>
      <c r="C32" s="9"/>
      <c r="D32" s="9"/>
      <c r="E32" s="9"/>
      <c r="F32" s="9"/>
      <c r="G32" s="9"/>
      <c r="H32" s="51"/>
      <c r="I32" s="51"/>
      <c r="J32" s="51"/>
      <c r="K32" s="51"/>
      <c r="L32" s="51"/>
    </row>
    <row r="33" spans="2:12" ht="18.75" thickBot="1">
      <c r="B33" s="4" t="s">
        <v>6</v>
      </c>
      <c r="C33" s="39">
        <f>((D28-H28)^2)/H28</f>
        <v>0</v>
      </c>
      <c r="D33" s="3" t="s">
        <v>5</v>
      </c>
      <c r="E33" s="39">
        <f>((E28-I28)^2)/I28</f>
        <v>0</v>
      </c>
      <c r="F33" s="3" t="s">
        <v>5</v>
      </c>
      <c r="G33" s="53">
        <f>((F28-J28)^2)/J28</f>
        <v>0</v>
      </c>
      <c r="H33" s="52"/>
      <c r="I33" s="49"/>
      <c r="J33" s="52"/>
      <c r="K33" s="50"/>
      <c r="L33" s="51"/>
    </row>
    <row r="34" spans="2:12" ht="18.75" thickBot="1">
      <c r="B34" s="4"/>
      <c r="C34" s="39">
        <f>((D29-H29)^2)/H29</f>
        <v>0</v>
      </c>
      <c r="D34" s="3" t="s">
        <v>5</v>
      </c>
      <c r="E34" s="39">
        <f>((E29-I29)^2)/I29</f>
        <v>0</v>
      </c>
      <c r="F34" s="3" t="s">
        <v>5</v>
      </c>
      <c r="G34" s="39">
        <f>((F29-J29)^2)/J29</f>
        <v>0</v>
      </c>
      <c r="H34" s="3" t="s">
        <v>7</v>
      </c>
      <c r="I34" s="56">
        <f>C33+E33+G33+C34+E34+G34</f>
        <v>0</v>
      </c>
      <c r="J34" s="52"/>
      <c r="K34" s="50"/>
      <c r="L34" s="51"/>
    </row>
    <row r="35" spans="2:11" ht="18.75" thickBot="1">
      <c r="B35" s="25" t="s">
        <v>15</v>
      </c>
      <c r="D35" s="3"/>
      <c r="F35" s="3"/>
      <c r="H35" s="3"/>
      <c r="J35" s="3"/>
      <c r="K35" s="10"/>
    </row>
    <row r="36" spans="2:11" ht="18.75" thickBot="1">
      <c r="B36" s="25"/>
      <c r="C36" t="s">
        <v>21</v>
      </c>
      <c r="D36" s="55">
        <f>C33+E33+G33+I33</f>
        <v>0</v>
      </c>
      <c r="E36" t="s">
        <v>38</v>
      </c>
      <c r="F36" s="3"/>
      <c r="H36" s="3"/>
      <c r="J36" s="3"/>
      <c r="K36" s="10"/>
    </row>
    <row r="37" spans="2:11" ht="18">
      <c r="B37" s="25"/>
      <c r="C37" t="s">
        <v>23</v>
      </c>
      <c r="D37" s="3"/>
      <c r="F37" s="3"/>
      <c r="H37" s="3"/>
      <c r="J37" s="3"/>
      <c r="K37" s="10"/>
    </row>
    <row r="38" spans="1:14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ht="13.5" thickBot="1"/>
    <row r="40" spans="2:5" ht="15.75" thickBot="1">
      <c r="B40" s="11"/>
      <c r="C40" s="12" t="s">
        <v>32</v>
      </c>
      <c r="D40" s="54">
        <f>CHITEST(D28:F29,H28:J29)</f>
        <v>1</v>
      </c>
      <c r="E40" s="2" t="s">
        <v>28</v>
      </c>
    </row>
    <row r="41" ht="12.75">
      <c r="D41" t="s">
        <v>30</v>
      </c>
    </row>
    <row r="42" ht="12.75">
      <c r="D42" t="s">
        <v>31</v>
      </c>
    </row>
  </sheetData>
  <mergeCells count="4">
    <mergeCell ref="D4:E4"/>
    <mergeCell ref="G4:H4"/>
    <mergeCell ref="H26:J26"/>
    <mergeCell ref="D26:F2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Rangeland Ecology 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Launchbaugh</dc:creator>
  <cp:keywords/>
  <dc:description/>
  <cp:lastModifiedBy>Karen Launchbaugh</cp:lastModifiedBy>
  <cp:lastPrinted>2006-10-06T04:14:45Z</cp:lastPrinted>
  <dcterms:created xsi:type="dcterms:W3CDTF">2006-09-29T20:09:53Z</dcterms:created>
  <dcterms:modified xsi:type="dcterms:W3CDTF">2006-10-06T13:57:26Z</dcterms:modified>
  <cp:category/>
  <cp:version/>
  <cp:contentType/>
  <cp:contentStatus/>
</cp:coreProperties>
</file>