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1175" activeTab="0"/>
  </bookViews>
  <sheets>
    <sheet name="theater4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<sst xmlns="http://schemas.openxmlformats.org/spreadsheetml/2006/main" count="38" uniqueCount="33">
  <si>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Room(Full Occupancy)@ 500 Hz</t>
  </si>
  <si>
    <t>Surface</t>
  </si>
  <si>
    <t>Material</t>
  </si>
  <si>
    <t>Area (sq. ft)</t>
  </si>
  <si>
    <t>Absorbency</t>
  </si>
  <si>
    <t>Absorption(S)</t>
  </si>
  <si>
    <t>Ceiling</t>
  </si>
  <si>
    <t>Gypsum Bd.</t>
  </si>
  <si>
    <t>Ceiling, absorptive</t>
  </si>
  <si>
    <t>Poly-Foam</t>
  </si>
  <si>
    <t>Side Wall</t>
  </si>
  <si>
    <t>CMU, painted</t>
  </si>
  <si>
    <t>Side Wall, absorptive</t>
  </si>
  <si>
    <t>CMU</t>
  </si>
  <si>
    <t>Rear Wall,lower</t>
  </si>
  <si>
    <t>Heavy carpet</t>
  </si>
  <si>
    <t>Rear Wall,balcony</t>
  </si>
  <si>
    <t>Aisles</t>
  </si>
  <si>
    <t>Carpet on concrete</t>
  </si>
  <si>
    <t>Orchestra Pit &amp; Apron</t>
  </si>
  <si>
    <t>Wood</t>
  </si>
  <si>
    <t>Stage Opening</t>
  </si>
  <si>
    <t>(furinished)</t>
  </si>
  <si>
    <t>Audience</t>
  </si>
  <si>
    <t>seated in upholstered seats</t>
  </si>
  <si>
    <t>Volume (cu. Ft.)</t>
  </si>
  <si>
    <t>Total Abosrption</t>
  </si>
  <si>
    <t>Room Volume</t>
  </si>
  <si>
    <t>Reverbation Time</t>
  </si>
  <si>
    <t>Room(Half-Occupancy)@500Hz</t>
  </si>
  <si>
    <t>Auditorium (less audience)</t>
  </si>
  <si>
    <t>Seats</t>
  </si>
  <si>
    <t>Well-upholstered seats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</si>
</sst>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30.421875" style="0" customWidth="1"/>
    <col min="2" max="2" width="24.7109375" style="0" customWidth="1"/>
    <col min="3" max="6" width="12.7109375" style="0" customWidth="1"/>
  </cols>
  <sheetData>
    <row r="1" ht="13.5" thickBot="1">
      <c r="A1" s="5" t="s">
        <v>0</v>
      </c>
    </row>
    <row r="2" spans="1:5" s="2" customFormat="1" ht="14.25" thickBot="1" thickTop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12.75">
      <c r="A3" t="s">
        <v>6</v>
      </c>
      <c r="B3" s="8" t="s">
        <v>7</v>
      </c>
      <c r="C3" s="8">
        <v>2862</v>
      </c>
      <c r="D3" s="8">
        <v>0.05</v>
      </c>
      <c r="E3" s="9">
        <f aca="true" t="shared" si="0" ref="E3:E12">(C3*D3)</f>
        <v>143.1</v>
      </c>
    </row>
    <row r="4" spans="1:5" ht="12.75">
      <c r="A4" t="s">
        <v>8</v>
      </c>
      <c r="B4" s="8" t="s">
        <v>9</v>
      </c>
      <c r="C4" s="8">
        <v>4590</v>
      </c>
      <c r="D4" s="8">
        <v>0.2</v>
      </c>
      <c r="E4" s="9">
        <f t="shared" si="0"/>
        <v>918</v>
      </c>
    </row>
    <row r="5" spans="1:5" ht="12.75">
      <c r="A5" t="s">
        <v>10</v>
      </c>
      <c r="B5" s="8" t="s">
        <v>11</v>
      </c>
      <c r="C5" s="8">
        <v>2240</v>
      </c>
      <c r="D5" s="8">
        <v>0.31</v>
      </c>
      <c r="E5" s="9">
        <f t="shared" si="0"/>
        <v>694.4</v>
      </c>
    </row>
    <row r="6" spans="1:5" ht="12.75">
      <c r="A6" t="s">
        <v>12</v>
      </c>
      <c r="B6" s="8" t="s">
        <v>13</v>
      </c>
      <c r="C6" s="8">
        <v>4676</v>
      </c>
      <c r="D6" s="8">
        <v>0.06</v>
      </c>
      <c r="E6" s="9">
        <f t="shared" si="0"/>
        <v>280.56</v>
      </c>
    </row>
    <row r="7" spans="1:5" ht="12.75">
      <c r="A7" t="s">
        <v>14</v>
      </c>
      <c r="B7" s="8" t="s">
        <v>15</v>
      </c>
      <c r="C7" s="8">
        <v>684</v>
      </c>
      <c r="D7" s="8">
        <v>0.63</v>
      </c>
      <c r="E7" s="9">
        <f t="shared" si="0"/>
        <v>430.92</v>
      </c>
    </row>
    <row r="8" spans="1:5" ht="12.75">
      <c r="A8" t="s">
        <v>16</v>
      </c>
      <c r="B8" s="8" t="s">
        <v>15</v>
      </c>
      <c r="C8" s="8">
        <v>1140</v>
      </c>
      <c r="D8" s="8">
        <v>0.63</v>
      </c>
      <c r="E8" s="9">
        <f t="shared" si="0"/>
        <v>718.2</v>
      </c>
    </row>
    <row r="9" spans="1:5" ht="12.75">
      <c r="A9" t="s">
        <v>17</v>
      </c>
      <c r="B9" s="8" t="s">
        <v>18</v>
      </c>
      <c r="C9" s="8">
        <v>800</v>
      </c>
      <c r="D9" s="8">
        <v>0.14</v>
      </c>
      <c r="E9" s="9">
        <f t="shared" si="0"/>
        <v>112.00000000000001</v>
      </c>
    </row>
    <row r="10" spans="1:5" ht="12.75">
      <c r="A10" t="s">
        <v>19</v>
      </c>
      <c r="B10" s="8" t="s">
        <v>20</v>
      </c>
      <c r="C10" s="8">
        <v>916</v>
      </c>
      <c r="D10" s="8">
        <v>0.1</v>
      </c>
      <c r="E10" s="9">
        <f t="shared" si="0"/>
        <v>91.60000000000001</v>
      </c>
    </row>
    <row r="11" spans="1:5" ht="12.75">
      <c r="A11" t="s">
        <v>21</v>
      </c>
      <c r="B11" s="8" t="s">
        <v>22</v>
      </c>
      <c r="C11" s="8">
        <v>1120</v>
      </c>
      <c r="D11" s="8">
        <v>0.5</v>
      </c>
      <c r="E11" s="9">
        <f t="shared" si="0"/>
        <v>560</v>
      </c>
    </row>
    <row r="12" spans="1:5" ht="12.75">
      <c r="A12" t="s">
        <v>23</v>
      </c>
      <c r="B12" s="8" t="s">
        <v>24</v>
      </c>
      <c r="C12" s="8">
        <v>7281</v>
      </c>
      <c r="D12" s="8">
        <v>0.8</v>
      </c>
      <c r="E12" s="9">
        <f t="shared" si="0"/>
        <v>5824.8</v>
      </c>
    </row>
    <row r="14" spans="2:5" ht="12.75">
      <c r="B14" s="6" t="s">
        <v>25</v>
      </c>
      <c r="C14" s="4" t="s">
        <v>26</v>
      </c>
      <c r="E14">
        <f>SUM(E3:E12)</f>
        <v>9773.58</v>
      </c>
    </row>
    <row r="15" spans="1:5" ht="12.75">
      <c r="A15" s="4" t="s">
        <v>27</v>
      </c>
      <c r="B15" s="7">
        <v>263466</v>
      </c>
      <c r="C15" s="4" t="s">
        <v>28</v>
      </c>
      <c r="E15" s="1">
        <f>0.049*B15/E14</f>
        <v>1.3208910143468413</v>
      </c>
    </row>
    <row r="17" ht="13.5" thickBot="1">
      <c r="A17" s="5" t="s">
        <v>29</v>
      </c>
    </row>
    <row r="18" spans="1:5" ht="13.5" thickTop="1">
      <c r="A18" t="s">
        <v>30</v>
      </c>
      <c r="E18">
        <f>E14-E12</f>
        <v>3948.7799999999997</v>
      </c>
    </row>
    <row r="19" spans="1:5" ht="12.75">
      <c r="A19" t="s">
        <v>31</v>
      </c>
      <c r="B19" s="8" t="s">
        <v>32</v>
      </c>
      <c r="C19" s="8">
        <v>3060</v>
      </c>
      <c r="D19" s="8">
        <v>0.56</v>
      </c>
      <c r="E19" s="9">
        <f>(C19*D19)</f>
        <v>1713.6000000000001</v>
      </c>
    </row>
    <row r="20" spans="1:5" ht="12.75">
      <c r="A20" t="s">
        <v>23</v>
      </c>
      <c r="B20" s="8" t="s">
        <v>24</v>
      </c>
      <c r="C20" s="8">
        <v>4221</v>
      </c>
      <c r="D20" s="8">
        <v>0.8</v>
      </c>
      <c r="E20" s="9">
        <f>(C20*D20)</f>
        <v>3376.8</v>
      </c>
    </row>
    <row r="22" spans="3:5" ht="12.75">
      <c r="C22" s="4" t="s">
        <v>26</v>
      </c>
      <c r="E22">
        <f>SUM(E18:E20)</f>
        <v>9039.18</v>
      </c>
    </row>
    <row r="23" spans="3:5" ht="12.75">
      <c r="C23" s="4" t="s">
        <v>28</v>
      </c>
      <c r="E23" s="1">
        <f>0.049*B15/E22</f>
        <v>1.4282085321898668</v>
      </c>
    </row>
  </sheetData>
  <sheetProtection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Haglund, Bruce (bhaglund@uidaho.edu)</dc:creator>
  <cp:keywords/>
  <dc:description/>
  <cp:lastModifiedBy>Haglund, Bruce (bhaglund@uidaho.edu)</cp:lastModifiedBy>
  <dcterms:created xsi:type="dcterms:W3CDTF">2012-04-27T16:33:56Z</dcterms:created>
  <dcterms:modified xsi:type="dcterms:W3CDTF">2018-04-26T18:23:24Z</dcterms:modified>
  <cp:category/>
  <cp:version/>
  <cp:contentType/>
  <cp:contentStatus/>
</cp:coreProperties>
</file>