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105" yWindow="-15" windowWidth="11910" windowHeight="10155"/>
  </bookViews>
  <sheets>
    <sheet name="Warbonnet and SH8" sheetId="1" r:id="rId1"/>
    <sheet name="Peterson and SH8" sheetId="2" r:id="rId2"/>
    <sheet name="Line and SH8" sheetId="5" r:id="rId3"/>
    <sheet name="US95 and SH8" sheetId="3" r:id="rId4"/>
    <sheet name="US95 and Sweet" sheetId="4" r:id="rId5"/>
  </sheets>
  <calcPr calcId="145621"/>
</workbook>
</file>

<file path=xl/calcChain.xml><?xml version="1.0" encoding="utf-8"?>
<calcChain xmlns="http://schemas.openxmlformats.org/spreadsheetml/2006/main">
  <c r="E21" i="1" l="1"/>
  <c r="E20" i="1"/>
  <c r="E19" i="1"/>
  <c r="E18" i="1"/>
  <c r="E22" i="5" l="1"/>
  <c r="E21" i="5"/>
  <c r="E20" i="5"/>
  <c r="E19" i="5"/>
  <c r="E22" i="4"/>
  <c r="E21" i="4"/>
  <c r="E20" i="4"/>
  <c r="E19" i="4"/>
  <c r="E22" i="3"/>
  <c r="E21" i="3"/>
  <c r="E20" i="3"/>
  <c r="E19" i="3"/>
  <c r="E22" i="2"/>
  <c r="E21" i="2"/>
  <c r="E20" i="2"/>
  <c r="E19" i="2"/>
</calcChain>
</file>

<file path=xl/sharedStrings.xml><?xml version="1.0" encoding="utf-8"?>
<sst xmlns="http://schemas.openxmlformats.org/spreadsheetml/2006/main" count="417" uniqueCount="39">
  <si>
    <t>Intersection:</t>
  </si>
  <si>
    <t>Movement Observed:</t>
  </si>
  <si>
    <t>Southbound</t>
  </si>
  <si>
    <t>Time:</t>
  </si>
  <si>
    <t>Event:</t>
  </si>
  <si>
    <t>R</t>
  </si>
  <si>
    <t>O</t>
  </si>
  <si>
    <t>G</t>
  </si>
  <si>
    <t>F</t>
  </si>
  <si>
    <t>Y</t>
  </si>
  <si>
    <t>Key</t>
  </si>
  <si>
    <t>Signal turns red</t>
  </si>
  <si>
    <t>Detector turns on</t>
  </si>
  <si>
    <t>Detector turns off</t>
  </si>
  <si>
    <t>Signal turns yellow</t>
  </si>
  <si>
    <t>Cycle 1</t>
  </si>
  <si>
    <t>Cycle 2</t>
  </si>
  <si>
    <t>Cycle 3</t>
  </si>
  <si>
    <t>Signal turns green</t>
  </si>
  <si>
    <t>Cycle 4</t>
  </si>
  <si>
    <t>Cycle 5</t>
  </si>
  <si>
    <t>Minimum Green</t>
  </si>
  <si>
    <t>Passage Time</t>
  </si>
  <si>
    <t>Max Green</t>
  </si>
  <si>
    <t>sec</t>
  </si>
  <si>
    <t>atleast</t>
  </si>
  <si>
    <t>Yellow Time</t>
  </si>
  <si>
    <t>Red Clearance</t>
  </si>
  <si>
    <t>Detector Length</t>
  </si>
  <si>
    <t>Peterson and SH8</t>
  </si>
  <si>
    <t>US95 and SH8</t>
  </si>
  <si>
    <t>Cycle 6</t>
  </si>
  <si>
    <t>Cycle 7</t>
  </si>
  <si>
    <t>Cycle 8</t>
  </si>
  <si>
    <t>US95 and Sweet</t>
  </si>
  <si>
    <t>Eastbound</t>
  </si>
  <si>
    <t>15-20ft</t>
  </si>
  <si>
    <t>Line and SH8</t>
  </si>
  <si>
    <t>Warbonnet and SH8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</si>
</sst>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0" fontId="1" fillId="0" borderId="0" applyNumberFormat="0" applyFill="0" applyBorder="0" applyAlignment="0" applyProtection="0"/>
  </cellStyleXfs>
  <cellXfs count="8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/>
    <xf numFmtId="0" fontId="1" fillId="0" borderId="0" xfId="2" applyAlignment="1">
      <alignment horizontal="left"/>
    </xf>
    <xf numFmtId="164" fontId="0" fillId="0" borderId="0" xfId="0" applyNumberFormat="1"/>
    <xf numFmtId="164" fontId="0" fillId="0" borderId="0" xfId="0" applyNumberFormat="1" applyAlignment="1">
      <alignment horizontal="right"/>
    </xf>
    <xf numFmtId="0" fontId="1" fillId="0" borderId="1" xfId="1" applyAlignment="1">
      <alignment horizontal="center"/>
    </xf>
  </cellXfs>
  <cellStyles count="3">
    <cellStyle name="Heading 3" xfId="1" builtinId="18"/>
    <cellStyle name="Heading 4" xfId="2" builtinId="19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"/>
  <sheetViews>
    <sheetView tabSelected="1" zoomScale="85" zoomScaleNormal="85" workbookViewId="0">
      <selection activeCell="M13" sqref="M13"/>
    </sheetView>
  </sheetViews>
  <sheetFormatPr defaultRowHeight="15" x14ac:dyDescent="0.25"/>
  <sheetData>
    <row r="1" spans="1:17" ht="15.75" thickBot="1" x14ac:dyDescent="0.3">
      <c r="A1" s="4" t="s">
        <v>0</v>
      </c>
      <c r="B1" t="s">
        <v>38</v>
      </c>
      <c r="D1" s="7" t="s">
        <v>15</v>
      </c>
      <c r="E1" s="7"/>
      <c r="G1" s="7" t="s">
        <v>16</v>
      </c>
      <c r="H1" s="7"/>
      <c r="I1" s="2"/>
      <c r="J1" s="7" t="s">
        <v>17</v>
      </c>
      <c r="K1" s="7"/>
      <c r="L1" s="2"/>
      <c r="M1" s="7" t="s">
        <v>19</v>
      </c>
      <c r="N1" s="7"/>
      <c r="O1" s="2"/>
      <c r="P1" s="7" t="s">
        <v>20</v>
      </c>
      <c r="Q1" s="7"/>
    </row>
    <row r="2" spans="1:17" x14ac:dyDescent="0.25">
      <c r="A2" s="4" t="s">
        <v>1</v>
      </c>
      <c r="B2" t="s">
        <v>2</v>
      </c>
      <c r="D2" s="2" t="s">
        <v>4</v>
      </c>
      <c r="E2" s="2" t="s">
        <v>3</v>
      </c>
      <c r="G2" s="2" t="s">
        <v>4</v>
      </c>
      <c r="H2" s="2" t="s">
        <v>3</v>
      </c>
      <c r="I2" s="2"/>
      <c r="J2" s="2" t="s">
        <v>4</v>
      </c>
      <c r="K2" s="2" t="s">
        <v>3</v>
      </c>
      <c r="L2" s="2"/>
      <c r="M2" s="2" t="s">
        <v>4</v>
      </c>
      <c r="N2" s="2" t="s">
        <v>3</v>
      </c>
      <c r="O2" s="2"/>
      <c r="P2" s="2" t="s">
        <v>4</v>
      </c>
      <c r="Q2" s="2" t="s">
        <v>3</v>
      </c>
    </row>
    <row r="3" spans="1:17" x14ac:dyDescent="0.25">
      <c r="A3" s="4" t="s">
        <v>28</v>
      </c>
      <c r="B3" t="s">
        <v>36</v>
      </c>
      <c r="D3" s="2" t="s">
        <v>5</v>
      </c>
      <c r="E3" s="2">
        <v>0</v>
      </c>
      <c r="G3" s="2" t="s">
        <v>5</v>
      </c>
      <c r="H3" s="2">
        <v>0</v>
      </c>
      <c r="I3" s="2"/>
      <c r="J3" s="2" t="s">
        <v>5</v>
      </c>
      <c r="K3" s="2">
        <v>0</v>
      </c>
      <c r="L3" s="2"/>
      <c r="M3" s="2" t="s">
        <v>5</v>
      </c>
      <c r="N3" s="2">
        <v>0</v>
      </c>
      <c r="O3" s="2"/>
      <c r="P3" s="2" t="s">
        <v>5</v>
      </c>
      <c r="Q3" s="2">
        <v>0</v>
      </c>
    </row>
    <row r="4" spans="1:17" x14ac:dyDescent="0.25">
      <c r="D4" s="2" t="s">
        <v>6</v>
      </c>
      <c r="E4" s="2">
        <v>10.5</v>
      </c>
      <c r="G4" s="2" t="s">
        <v>6</v>
      </c>
      <c r="H4" s="2">
        <v>7.1</v>
      </c>
      <c r="I4" s="2"/>
      <c r="J4" s="2" t="s">
        <v>6</v>
      </c>
      <c r="K4" s="2">
        <v>6.3</v>
      </c>
      <c r="L4" s="2"/>
      <c r="M4" s="2" t="s">
        <v>6</v>
      </c>
      <c r="N4" s="2">
        <v>5.6</v>
      </c>
      <c r="O4" s="2"/>
      <c r="P4" s="2" t="s">
        <v>6</v>
      </c>
      <c r="Q4" s="2">
        <v>2.2000000000000002</v>
      </c>
    </row>
    <row r="5" spans="1:17" ht="15.75" thickBot="1" x14ac:dyDescent="0.3">
      <c r="A5" s="7" t="s">
        <v>10</v>
      </c>
      <c r="B5" s="7"/>
      <c r="D5" s="2" t="s">
        <v>7</v>
      </c>
      <c r="E5" s="2">
        <v>85.1</v>
      </c>
      <c r="G5" s="2" t="s">
        <v>7</v>
      </c>
      <c r="H5" s="2">
        <v>7.1</v>
      </c>
      <c r="I5" s="2"/>
      <c r="J5" s="2" t="s">
        <v>7</v>
      </c>
      <c r="K5" s="2">
        <v>49.8</v>
      </c>
      <c r="L5" s="2"/>
      <c r="M5" s="2" t="s">
        <v>7</v>
      </c>
      <c r="N5" s="2">
        <v>19.600000000000001</v>
      </c>
      <c r="O5" s="2"/>
      <c r="P5" s="2" t="s">
        <v>7</v>
      </c>
      <c r="Q5" s="2">
        <v>90.4</v>
      </c>
    </row>
    <row r="6" spans="1:17" x14ac:dyDescent="0.25">
      <c r="A6" s="2" t="s">
        <v>7</v>
      </c>
      <c r="B6" s="2" t="s">
        <v>18</v>
      </c>
      <c r="D6" s="2" t="s">
        <v>8</v>
      </c>
      <c r="E6" s="2">
        <v>2.9</v>
      </c>
      <c r="G6" s="2" t="s">
        <v>8</v>
      </c>
      <c r="H6" s="2">
        <v>2</v>
      </c>
      <c r="I6" s="2"/>
      <c r="J6" s="2" t="s">
        <v>8</v>
      </c>
      <c r="K6" s="2">
        <v>3.2</v>
      </c>
      <c r="L6" s="2"/>
      <c r="M6" s="2" t="s">
        <v>8</v>
      </c>
      <c r="N6" s="2">
        <v>2.1</v>
      </c>
      <c r="O6" s="2"/>
      <c r="P6" s="2" t="s">
        <v>8</v>
      </c>
      <c r="Q6" s="2">
        <v>3.1</v>
      </c>
    </row>
    <row r="7" spans="1:17" x14ac:dyDescent="0.25">
      <c r="A7" s="2" t="s">
        <v>9</v>
      </c>
      <c r="B7" s="2" t="s">
        <v>14</v>
      </c>
      <c r="D7" s="2" t="s">
        <v>6</v>
      </c>
      <c r="E7" s="2">
        <v>0.6</v>
      </c>
      <c r="G7" s="2" t="s">
        <v>6</v>
      </c>
      <c r="H7" s="2">
        <v>2.9</v>
      </c>
      <c r="I7" s="2"/>
      <c r="J7" s="2" t="s">
        <v>6</v>
      </c>
      <c r="K7" s="2">
        <v>0.7</v>
      </c>
      <c r="L7" s="2"/>
      <c r="M7" s="2" t="s">
        <v>9</v>
      </c>
      <c r="N7" s="2">
        <v>3.1</v>
      </c>
      <c r="O7" s="2"/>
      <c r="P7" s="2" t="s">
        <v>6</v>
      </c>
      <c r="Q7" s="2">
        <v>0.8</v>
      </c>
    </row>
    <row r="8" spans="1:17" x14ac:dyDescent="0.25">
      <c r="A8" s="2" t="s">
        <v>5</v>
      </c>
      <c r="B8" s="2" t="s">
        <v>11</v>
      </c>
      <c r="D8" s="2" t="s">
        <v>8</v>
      </c>
      <c r="E8" s="2">
        <v>1.9</v>
      </c>
      <c r="G8" s="2" t="s">
        <v>8</v>
      </c>
      <c r="H8" s="2">
        <v>1.4</v>
      </c>
      <c r="I8" s="2"/>
      <c r="J8" s="2" t="s">
        <v>8</v>
      </c>
      <c r="K8" s="2">
        <v>2</v>
      </c>
      <c r="L8" s="2"/>
      <c r="M8" s="2" t="s">
        <v>5</v>
      </c>
      <c r="N8" s="2">
        <v>3.1</v>
      </c>
      <c r="O8" s="2"/>
      <c r="P8" s="2" t="s">
        <v>8</v>
      </c>
      <c r="Q8" s="2">
        <v>2</v>
      </c>
    </row>
    <row r="9" spans="1:17" x14ac:dyDescent="0.25">
      <c r="A9" s="2" t="s">
        <v>6</v>
      </c>
      <c r="B9" s="2" t="s">
        <v>12</v>
      </c>
      <c r="D9" s="2" t="s">
        <v>9</v>
      </c>
      <c r="E9" s="2">
        <v>3.6</v>
      </c>
      <c r="G9" s="2" t="s">
        <v>9</v>
      </c>
      <c r="H9" s="2">
        <v>2.7</v>
      </c>
      <c r="I9" s="2"/>
      <c r="J9" s="2" t="s">
        <v>9</v>
      </c>
      <c r="K9" s="2">
        <v>3.3</v>
      </c>
      <c r="L9" s="2"/>
      <c r="M9" s="2"/>
      <c r="N9" s="2"/>
      <c r="O9" s="2"/>
      <c r="P9" s="2" t="s">
        <v>6</v>
      </c>
      <c r="Q9" s="2">
        <v>1</v>
      </c>
    </row>
    <row r="10" spans="1:17" x14ac:dyDescent="0.25">
      <c r="A10" s="2" t="s">
        <v>8</v>
      </c>
      <c r="B10" s="2" t="s">
        <v>13</v>
      </c>
      <c r="D10" s="2" t="s">
        <v>5</v>
      </c>
      <c r="E10" s="2">
        <v>2.5</v>
      </c>
      <c r="G10" s="2" t="s">
        <v>5</v>
      </c>
      <c r="H10" s="2">
        <v>3</v>
      </c>
      <c r="I10" s="2"/>
      <c r="J10" s="2" t="s">
        <v>5</v>
      </c>
      <c r="K10" s="2">
        <v>2.9</v>
      </c>
      <c r="L10" s="2"/>
      <c r="M10" s="2"/>
      <c r="N10" s="2"/>
      <c r="O10" s="2"/>
      <c r="P10" s="2" t="s">
        <v>8</v>
      </c>
      <c r="Q10" s="2">
        <v>1.7</v>
      </c>
    </row>
    <row r="11" spans="1:17" x14ac:dyDescent="0.25">
      <c r="G11" s="2"/>
      <c r="H11" s="2"/>
      <c r="I11" s="2"/>
      <c r="J11" s="2"/>
      <c r="K11" s="2"/>
      <c r="L11" s="2"/>
      <c r="M11" s="2"/>
      <c r="N11" s="2"/>
      <c r="O11" s="2"/>
      <c r="P11" s="2" t="s">
        <v>6</v>
      </c>
      <c r="Q11" s="2">
        <v>0.8</v>
      </c>
    </row>
    <row r="12" spans="1:17" x14ac:dyDescent="0.25">
      <c r="G12" s="2"/>
      <c r="H12" s="2"/>
      <c r="I12" s="2"/>
      <c r="J12" s="2"/>
      <c r="K12" s="2"/>
      <c r="L12" s="2"/>
      <c r="M12" s="2"/>
      <c r="N12" s="2"/>
      <c r="O12" s="2"/>
      <c r="P12" s="2" t="s">
        <v>8</v>
      </c>
      <c r="Q12" s="2">
        <v>1.4</v>
      </c>
    </row>
    <row r="13" spans="1:17" x14ac:dyDescent="0.25">
      <c r="G13" s="2"/>
      <c r="H13" s="2"/>
      <c r="I13" s="2"/>
      <c r="J13" s="2"/>
      <c r="K13" s="2"/>
      <c r="L13" s="2"/>
      <c r="M13" s="2"/>
      <c r="N13" s="2"/>
      <c r="O13" s="2"/>
      <c r="P13" s="2" t="s">
        <v>6</v>
      </c>
      <c r="Q13" s="2">
        <v>2.2000000000000002</v>
      </c>
    </row>
    <row r="14" spans="1:17" x14ac:dyDescent="0.25">
      <c r="G14" s="2"/>
      <c r="H14" s="2"/>
      <c r="I14" s="2"/>
      <c r="J14" s="2"/>
      <c r="K14" s="2"/>
      <c r="L14" s="2"/>
      <c r="M14" s="2"/>
      <c r="N14" s="2"/>
      <c r="O14" s="2"/>
      <c r="P14" s="2" t="s">
        <v>8</v>
      </c>
      <c r="Q14" s="2">
        <v>1.4</v>
      </c>
    </row>
    <row r="15" spans="1:17" x14ac:dyDescent="0.25">
      <c r="G15" s="2"/>
      <c r="H15" s="2"/>
      <c r="I15" s="2"/>
      <c r="J15" s="2"/>
      <c r="K15" s="2"/>
      <c r="L15" s="2"/>
      <c r="M15" s="2"/>
      <c r="N15" s="2"/>
      <c r="O15" s="2"/>
      <c r="P15" s="2" t="s">
        <v>9</v>
      </c>
      <c r="Q15" s="2">
        <v>2.7</v>
      </c>
    </row>
    <row r="16" spans="1:17" x14ac:dyDescent="0.25">
      <c r="G16" s="2"/>
      <c r="H16" s="2"/>
      <c r="I16" s="2"/>
      <c r="J16" s="2"/>
      <c r="K16" s="2"/>
      <c r="L16" s="2"/>
      <c r="M16" s="2"/>
      <c r="N16" s="2"/>
      <c r="O16" s="2"/>
      <c r="P16" s="2" t="s">
        <v>5</v>
      </c>
      <c r="Q16" s="2">
        <v>3.1</v>
      </c>
    </row>
    <row r="18" spans="4:7" x14ac:dyDescent="0.25">
      <c r="D18" s="1" t="s">
        <v>21</v>
      </c>
      <c r="E18">
        <f>SUM(N6:N7)</f>
        <v>5.2</v>
      </c>
      <c r="F18" t="s">
        <v>24</v>
      </c>
    </row>
    <row r="19" spans="4:7" x14ac:dyDescent="0.25">
      <c r="D19" s="1" t="s">
        <v>22</v>
      </c>
      <c r="E19" s="5">
        <f>AVERAGE(E9,H9,K9,Q15)</f>
        <v>3.0750000000000002</v>
      </c>
      <c r="F19" t="s">
        <v>24</v>
      </c>
    </row>
    <row r="20" spans="4:7" x14ac:dyDescent="0.25">
      <c r="D20" s="1" t="s">
        <v>23</v>
      </c>
      <c r="E20">
        <f>SUM(Q6:Q15)</f>
        <v>17.100000000000001</v>
      </c>
      <c r="F20" t="s">
        <v>24</v>
      </c>
      <c r="G20" t="s">
        <v>25</v>
      </c>
    </row>
    <row r="21" spans="4:7" x14ac:dyDescent="0.25">
      <c r="D21" s="1" t="s">
        <v>26</v>
      </c>
      <c r="E21" s="5">
        <f>AVERAGE(H10,K10,N8,Q16)</f>
        <v>3.0249999999999999</v>
      </c>
      <c r="F21" t="s">
        <v>24</v>
      </c>
    </row>
    <row r="22" spans="4:7" x14ac:dyDescent="0.25">
      <c r="D22" s="1" t="s">
        <v>27</v>
      </c>
      <c r="E22" s="5">
        <v>2</v>
      </c>
      <c r="F22" t="s">
        <v>24</v>
      </c>
    </row>
  </sheetData>
  <mergeCells count="6">
    <mergeCell ref="D1:E1"/>
    <mergeCell ref="G1:H1"/>
    <mergeCell ref="J1:K1"/>
    <mergeCell ref="M1:N1"/>
    <mergeCell ref="P1:Q1"/>
    <mergeCell ref="A5:B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23"/>
  <sheetViews>
    <sheetView workbookViewId="0"/>
  </sheetViews>
  <sheetFormatPr defaultRowHeight="15" x14ac:dyDescent="0.25"/>
  <cols>
    <col min="1" max="1" width="20.5703125" bestFit="1" customWidth="1"/>
    <col min="2" max="2" width="18.7109375" bestFit="1" customWidth="1"/>
  </cols>
  <sheetData>
    <row r="2" spans="1:17" ht="15.75" thickBot="1" x14ac:dyDescent="0.3">
      <c r="A2" s="4" t="s">
        <v>0</v>
      </c>
      <c r="B2" t="s">
        <v>29</v>
      </c>
      <c r="D2" s="7" t="s">
        <v>15</v>
      </c>
      <c r="E2" s="7"/>
      <c r="G2" s="7" t="s">
        <v>16</v>
      </c>
      <c r="H2" s="7"/>
      <c r="I2" s="2"/>
      <c r="J2" s="7" t="s">
        <v>17</v>
      </c>
      <c r="K2" s="7"/>
      <c r="L2" s="2"/>
      <c r="M2" s="7" t="s">
        <v>19</v>
      </c>
      <c r="N2" s="7"/>
      <c r="O2" s="2"/>
      <c r="P2" s="7" t="s">
        <v>20</v>
      </c>
      <c r="Q2" s="7"/>
    </row>
    <row r="3" spans="1:17" x14ac:dyDescent="0.25">
      <c r="A3" s="4" t="s">
        <v>1</v>
      </c>
      <c r="B3" t="s">
        <v>2</v>
      </c>
      <c r="D3" s="2" t="s">
        <v>4</v>
      </c>
      <c r="E3" s="2" t="s">
        <v>3</v>
      </c>
      <c r="G3" s="2" t="s">
        <v>4</v>
      </c>
      <c r="H3" s="2" t="s">
        <v>3</v>
      </c>
      <c r="I3" s="2"/>
      <c r="J3" s="2" t="s">
        <v>4</v>
      </c>
      <c r="K3" s="2" t="s">
        <v>3</v>
      </c>
      <c r="L3" s="2"/>
      <c r="M3" s="2" t="s">
        <v>4</v>
      </c>
      <c r="N3" s="2" t="s">
        <v>3</v>
      </c>
      <c r="O3" s="2"/>
      <c r="P3" s="2" t="s">
        <v>4</v>
      </c>
      <c r="Q3" s="2" t="s">
        <v>3</v>
      </c>
    </row>
    <row r="4" spans="1:17" x14ac:dyDescent="0.25">
      <c r="A4" s="4" t="s">
        <v>28</v>
      </c>
      <c r="B4" t="s">
        <v>36</v>
      </c>
      <c r="D4" s="2" t="s">
        <v>5</v>
      </c>
      <c r="E4" s="2">
        <v>0</v>
      </c>
      <c r="G4" s="2" t="s">
        <v>5</v>
      </c>
      <c r="H4" s="2">
        <v>0</v>
      </c>
      <c r="I4" s="2"/>
      <c r="J4" s="2" t="s">
        <v>5</v>
      </c>
      <c r="K4" s="2">
        <v>0</v>
      </c>
      <c r="L4" s="2"/>
      <c r="M4" s="2" t="s">
        <v>5</v>
      </c>
      <c r="N4" s="2">
        <v>0</v>
      </c>
      <c r="O4" s="2"/>
      <c r="P4" s="2" t="s">
        <v>5</v>
      </c>
      <c r="Q4" s="2">
        <v>0</v>
      </c>
    </row>
    <row r="5" spans="1:17" x14ac:dyDescent="0.25">
      <c r="D5" s="2" t="s">
        <v>6</v>
      </c>
      <c r="E5" s="2">
        <v>3.6</v>
      </c>
      <c r="G5" s="2" t="s">
        <v>6</v>
      </c>
      <c r="H5" s="2">
        <v>8.6999999999999993</v>
      </c>
      <c r="I5" s="2"/>
      <c r="J5" s="2" t="s">
        <v>6</v>
      </c>
      <c r="K5" s="2">
        <v>2.2999999999999998</v>
      </c>
      <c r="L5" s="2"/>
      <c r="M5" s="2" t="s">
        <v>6</v>
      </c>
      <c r="N5" s="2">
        <v>3.1</v>
      </c>
      <c r="O5" s="2"/>
      <c r="P5" s="2" t="s">
        <v>6</v>
      </c>
      <c r="Q5" s="2">
        <v>7.5</v>
      </c>
    </row>
    <row r="6" spans="1:17" ht="15.75" thickBot="1" x14ac:dyDescent="0.3">
      <c r="A6" s="7" t="s">
        <v>10</v>
      </c>
      <c r="B6" s="7"/>
      <c r="D6" s="2" t="s">
        <v>7</v>
      </c>
      <c r="E6" s="2">
        <v>6.4</v>
      </c>
      <c r="G6" s="2" t="s">
        <v>7</v>
      </c>
      <c r="H6" s="2">
        <v>20.5</v>
      </c>
      <c r="I6" s="2"/>
      <c r="J6" s="2" t="s">
        <v>7</v>
      </c>
      <c r="K6" s="2">
        <v>11.8</v>
      </c>
      <c r="L6" s="2"/>
      <c r="M6" s="2" t="s">
        <v>7</v>
      </c>
      <c r="N6" s="2">
        <v>15</v>
      </c>
      <c r="O6" s="2"/>
      <c r="P6" s="2" t="s">
        <v>7</v>
      </c>
      <c r="Q6" s="2">
        <v>6.3</v>
      </c>
    </row>
    <row r="7" spans="1:17" x14ac:dyDescent="0.25">
      <c r="A7" s="2" t="s">
        <v>7</v>
      </c>
      <c r="B7" s="2" t="s">
        <v>18</v>
      </c>
      <c r="D7" s="2" t="s">
        <v>8</v>
      </c>
      <c r="E7" s="2">
        <v>3</v>
      </c>
      <c r="G7" s="2" t="s">
        <v>8</v>
      </c>
      <c r="H7" s="2">
        <v>2</v>
      </c>
      <c r="I7" s="2"/>
      <c r="J7" s="2" t="s">
        <v>8</v>
      </c>
      <c r="K7" s="2">
        <v>5.5</v>
      </c>
      <c r="L7" s="2"/>
      <c r="M7" s="2" t="s">
        <v>8</v>
      </c>
      <c r="N7" s="2">
        <v>2.5</v>
      </c>
      <c r="O7" s="2"/>
      <c r="P7" s="2" t="s">
        <v>8</v>
      </c>
      <c r="Q7" s="2">
        <v>4.9000000000000004</v>
      </c>
    </row>
    <row r="8" spans="1:17" x14ac:dyDescent="0.25">
      <c r="A8" s="2" t="s">
        <v>9</v>
      </c>
      <c r="B8" s="2" t="s">
        <v>14</v>
      </c>
      <c r="D8" s="2" t="s">
        <v>9</v>
      </c>
      <c r="E8" s="2">
        <v>3.7</v>
      </c>
      <c r="G8" s="2" t="s">
        <v>6</v>
      </c>
      <c r="H8" s="2">
        <v>0.9</v>
      </c>
      <c r="I8" s="2"/>
      <c r="J8" s="2" t="s">
        <v>9</v>
      </c>
      <c r="K8" s="2">
        <v>3.7</v>
      </c>
      <c r="L8" s="2"/>
      <c r="M8" s="2" t="s">
        <v>9</v>
      </c>
      <c r="N8" s="2">
        <v>3.8</v>
      </c>
      <c r="O8" s="2"/>
      <c r="P8" s="2" t="s">
        <v>6</v>
      </c>
      <c r="Q8" s="2">
        <v>1</v>
      </c>
    </row>
    <row r="9" spans="1:17" x14ac:dyDescent="0.25">
      <c r="A9" s="2" t="s">
        <v>5</v>
      </c>
      <c r="B9" s="2" t="s">
        <v>11</v>
      </c>
      <c r="D9" s="2" t="s">
        <v>5</v>
      </c>
      <c r="E9" s="2">
        <v>2.8</v>
      </c>
      <c r="G9" s="2" t="s">
        <v>8</v>
      </c>
      <c r="H9" s="2">
        <v>2.6</v>
      </c>
      <c r="I9" s="2"/>
      <c r="J9" s="2" t="s">
        <v>5</v>
      </c>
      <c r="K9" s="2">
        <v>3.2</v>
      </c>
      <c r="L9" s="2"/>
      <c r="M9" s="2" t="s">
        <v>5</v>
      </c>
      <c r="N9" s="2">
        <v>3</v>
      </c>
      <c r="O9" s="2"/>
      <c r="P9" s="2" t="s">
        <v>8</v>
      </c>
      <c r="Q9" s="2">
        <v>1.4</v>
      </c>
    </row>
    <row r="10" spans="1:17" x14ac:dyDescent="0.25">
      <c r="A10" s="2" t="s">
        <v>6</v>
      </c>
      <c r="B10" s="2" t="s">
        <v>12</v>
      </c>
      <c r="G10" s="2" t="s">
        <v>9</v>
      </c>
      <c r="H10" s="2">
        <v>3.8</v>
      </c>
      <c r="I10" s="2"/>
      <c r="J10" s="2"/>
      <c r="K10" s="2"/>
      <c r="L10" s="2"/>
      <c r="M10" s="2"/>
      <c r="N10" s="2"/>
      <c r="O10" s="2"/>
      <c r="P10" s="2" t="s">
        <v>6</v>
      </c>
      <c r="Q10" s="2">
        <v>1.5</v>
      </c>
    </row>
    <row r="11" spans="1:17" x14ac:dyDescent="0.25">
      <c r="A11" s="2" t="s">
        <v>8</v>
      </c>
      <c r="B11" s="2" t="s">
        <v>13</v>
      </c>
      <c r="G11" s="2" t="s">
        <v>5</v>
      </c>
      <c r="H11" s="2">
        <v>3.1</v>
      </c>
      <c r="I11" s="2"/>
      <c r="J11" s="2"/>
      <c r="K11" s="2"/>
      <c r="L11" s="2"/>
      <c r="M11" s="2"/>
      <c r="N11" s="2"/>
      <c r="O11" s="2"/>
      <c r="P11" s="2" t="s">
        <v>8</v>
      </c>
      <c r="Q11" s="2">
        <v>2.1</v>
      </c>
    </row>
    <row r="12" spans="1:17" x14ac:dyDescent="0.25">
      <c r="G12" s="2"/>
      <c r="H12" s="2"/>
      <c r="I12" s="2"/>
      <c r="J12" s="2"/>
      <c r="K12" s="2"/>
      <c r="L12" s="2"/>
      <c r="M12" s="2"/>
      <c r="N12" s="2"/>
      <c r="O12" s="2"/>
      <c r="P12" s="2" t="s">
        <v>9</v>
      </c>
      <c r="Q12" s="2">
        <v>3.2</v>
      </c>
    </row>
    <row r="13" spans="1:17" x14ac:dyDescent="0.25">
      <c r="G13" s="2"/>
      <c r="H13" s="2"/>
      <c r="I13" s="2"/>
      <c r="J13" s="2"/>
      <c r="K13" s="2"/>
      <c r="L13" s="2"/>
      <c r="M13" s="2"/>
      <c r="N13" s="2"/>
      <c r="O13" s="2"/>
      <c r="P13" s="2" t="s">
        <v>5</v>
      </c>
      <c r="Q13" s="2">
        <v>2.2999999999999998</v>
      </c>
    </row>
    <row r="19" spans="4:7" x14ac:dyDescent="0.25">
      <c r="D19" s="1" t="s">
        <v>21</v>
      </c>
      <c r="E19">
        <f>AVERAGE(N7+N8,K7+K8,E7+E8)</f>
        <v>7.3999999999999995</v>
      </c>
      <c r="F19" t="s">
        <v>24</v>
      </c>
    </row>
    <row r="20" spans="4:7" x14ac:dyDescent="0.25">
      <c r="D20" s="1" t="s">
        <v>22</v>
      </c>
      <c r="E20" s="5">
        <f>AVERAGE(H10,Q12)</f>
        <v>3.5</v>
      </c>
      <c r="F20" t="s">
        <v>24</v>
      </c>
    </row>
    <row r="21" spans="4:7" x14ac:dyDescent="0.25">
      <c r="D21" s="1" t="s">
        <v>23</v>
      </c>
      <c r="E21">
        <f>SUM(Q7:Q12)</f>
        <v>14.100000000000001</v>
      </c>
      <c r="F21" t="s">
        <v>24</v>
      </c>
      <c r="G21" t="s">
        <v>25</v>
      </c>
    </row>
    <row r="22" spans="4:7" x14ac:dyDescent="0.25">
      <c r="D22" s="1" t="s">
        <v>26</v>
      </c>
      <c r="E22" s="5">
        <f>AVERAGE(H11,K9,N9,E9)</f>
        <v>3.0250000000000004</v>
      </c>
      <c r="F22" t="s">
        <v>24</v>
      </c>
    </row>
    <row r="23" spans="4:7" x14ac:dyDescent="0.25">
      <c r="D23" s="1" t="s">
        <v>27</v>
      </c>
      <c r="E23" s="6">
        <v>2</v>
      </c>
      <c r="F23" t="s">
        <v>24</v>
      </c>
    </row>
  </sheetData>
  <mergeCells count="6">
    <mergeCell ref="P2:Q2"/>
    <mergeCell ref="A6:B6"/>
    <mergeCell ref="D2:E2"/>
    <mergeCell ref="G2:H2"/>
    <mergeCell ref="J2:K2"/>
    <mergeCell ref="M2:N2"/>
  </mergeCells>
  <pageMargins left="0.7" right="0.7" top="0.75" bottom="0.75" header="0.3" footer="0.3"/>
  <ignoredErrors>
    <ignoredError sqref="E2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3"/>
  <sheetViews>
    <sheetView workbookViewId="0"/>
  </sheetViews>
  <sheetFormatPr defaultRowHeight="15" x14ac:dyDescent="0.25"/>
  <cols>
    <col min="1" max="1" width="20.5703125" bestFit="1" customWidth="1"/>
    <col min="2" max="2" width="18.7109375" bestFit="1" customWidth="1"/>
  </cols>
  <sheetData>
    <row r="2" spans="1:14" ht="15.75" thickBot="1" x14ac:dyDescent="0.3">
      <c r="A2" s="4" t="s">
        <v>0</v>
      </c>
      <c r="B2" t="s">
        <v>37</v>
      </c>
      <c r="D2" s="7" t="s">
        <v>15</v>
      </c>
      <c r="E2" s="7"/>
      <c r="F2" s="2"/>
      <c r="G2" s="7" t="s">
        <v>16</v>
      </c>
      <c r="H2" s="7"/>
      <c r="I2" s="2"/>
      <c r="J2" s="7" t="s">
        <v>17</v>
      </c>
      <c r="K2" s="7"/>
      <c r="L2" s="2"/>
      <c r="M2" s="7" t="s">
        <v>19</v>
      </c>
      <c r="N2" s="7"/>
    </row>
    <row r="3" spans="1:14" x14ac:dyDescent="0.25">
      <c r="A3" s="4" t="s">
        <v>1</v>
      </c>
      <c r="B3" t="s">
        <v>2</v>
      </c>
      <c r="D3" s="2" t="s">
        <v>4</v>
      </c>
      <c r="E3" s="2" t="s">
        <v>3</v>
      </c>
      <c r="F3" s="2"/>
      <c r="G3" s="2" t="s">
        <v>4</v>
      </c>
      <c r="H3" s="2" t="s">
        <v>3</v>
      </c>
      <c r="I3" s="2"/>
      <c r="J3" s="2" t="s">
        <v>4</v>
      </c>
      <c r="K3" s="2" t="s">
        <v>3</v>
      </c>
      <c r="L3" s="2"/>
      <c r="M3" s="2" t="s">
        <v>4</v>
      </c>
      <c r="N3" s="2" t="s">
        <v>3</v>
      </c>
    </row>
    <row r="4" spans="1:14" x14ac:dyDescent="0.25">
      <c r="A4" s="4" t="s">
        <v>28</v>
      </c>
      <c r="B4" t="s">
        <v>36</v>
      </c>
      <c r="D4" s="2" t="s">
        <v>5</v>
      </c>
      <c r="E4" s="2">
        <v>0</v>
      </c>
      <c r="F4" s="2"/>
      <c r="G4" s="2" t="s">
        <v>5</v>
      </c>
      <c r="H4" s="2">
        <v>0</v>
      </c>
      <c r="I4" s="2"/>
      <c r="J4" s="2" t="s">
        <v>5</v>
      </c>
      <c r="K4" s="2">
        <v>0</v>
      </c>
      <c r="M4" s="2" t="s">
        <v>5</v>
      </c>
      <c r="N4">
        <v>0</v>
      </c>
    </row>
    <row r="5" spans="1:14" x14ac:dyDescent="0.25">
      <c r="D5" s="2" t="s">
        <v>6</v>
      </c>
      <c r="E5" s="2">
        <v>0.8</v>
      </c>
      <c r="F5" s="2"/>
      <c r="G5" s="2" t="s">
        <v>6</v>
      </c>
      <c r="H5" s="2">
        <v>1.2</v>
      </c>
      <c r="I5" s="2"/>
      <c r="J5" s="2" t="s">
        <v>6</v>
      </c>
      <c r="K5" s="2">
        <v>0.4</v>
      </c>
      <c r="M5" s="2" t="s">
        <v>6</v>
      </c>
      <c r="N5">
        <v>2.8</v>
      </c>
    </row>
    <row r="6" spans="1:14" ht="15.75" thickBot="1" x14ac:dyDescent="0.3">
      <c r="A6" s="7" t="s">
        <v>10</v>
      </c>
      <c r="B6" s="7"/>
      <c r="D6" s="2" t="s">
        <v>7</v>
      </c>
      <c r="E6" s="2">
        <v>53.6</v>
      </c>
      <c r="F6" s="2"/>
      <c r="G6" s="2" t="s">
        <v>7</v>
      </c>
      <c r="H6" s="2">
        <v>88.5</v>
      </c>
      <c r="I6" s="2"/>
      <c r="J6" s="2" t="s">
        <v>7</v>
      </c>
      <c r="K6" s="2">
        <v>39.5</v>
      </c>
      <c r="M6" s="2" t="s">
        <v>7</v>
      </c>
      <c r="N6">
        <v>74.900000000000006</v>
      </c>
    </row>
    <row r="7" spans="1:14" x14ac:dyDescent="0.25">
      <c r="A7" s="2" t="s">
        <v>7</v>
      </c>
      <c r="B7" s="2" t="s">
        <v>18</v>
      </c>
      <c r="D7" s="2" t="s">
        <v>8</v>
      </c>
      <c r="E7" s="2">
        <v>3</v>
      </c>
      <c r="F7" s="2"/>
      <c r="G7" s="2" t="s">
        <v>8</v>
      </c>
      <c r="H7" s="2">
        <v>2.7</v>
      </c>
      <c r="I7" s="2"/>
      <c r="J7" s="2" t="s">
        <v>8</v>
      </c>
      <c r="K7" s="2">
        <v>2.4</v>
      </c>
      <c r="M7" s="2" t="s">
        <v>8</v>
      </c>
      <c r="N7">
        <v>2.1</v>
      </c>
    </row>
    <row r="8" spans="1:14" x14ac:dyDescent="0.25">
      <c r="A8" s="2" t="s">
        <v>9</v>
      </c>
      <c r="B8" s="2" t="s">
        <v>14</v>
      </c>
      <c r="D8" s="2" t="s">
        <v>9</v>
      </c>
      <c r="E8" s="2">
        <v>3.1</v>
      </c>
      <c r="F8" s="2"/>
      <c r="G8" s="2" t="s">
        <v>6</v>
      </c>
      <c r="H8" s="2">
        <v>2.2999999999999998</v>
      </c>
      <c r="I8" s="2"/>
      <c r="J8" s="2" t="s">
        <v>9</v>
      </c>
      <c r="K8" s="2">
        <v>3.1</v>
      </c>
      <c r="M8" s="2" t="s">
        <v>6</v>
      </c>
      <c r="N8">
        <v>0.7</v>
      </c>
    </row>
    <row r="9" spans="1:14" x14ac:dyDescent="0.25">
      <c r="A9" s="2" t="s">
        <v>5</v>
      </c>
      <c r="B9" s="2" t="s">
        <v>11</v>
      </c>
      <c r="D9" s="2" t="s">
        <v>5</v>
      </c>
      <c r="E9" s="2">
        <v>2.9</v>
      </c>
      <c r="F9" s="2"/>
      <c r="G9" s="2" t="s">
        <v>8</v>
      </c>
      <c r="H9" s="2">
        <v>1.3</v>
      </c>
      <c r="I9" s="2"/>
      <c r="J9" s="2" t="s">
        <v>5</v>
      </c>
      <c r="K9" s="2">
        <v>2.9</v>
      </c>
      <c r="M9" s="2" t="s">
        <v>8</v>
      </c>
      <c r="N9">
        <v>2</v>
      </c>
    </row>
    <row r="10" spans="1:14" x14ac:dyDescent="0.25">
      <c r="A10" s="2" t="s">
        <v>6</v>
      </c>
      <c r="B10" s="2" t="s">
        <v>12</v>
      </c>
      <c r="D10" s="2"/>
      <c r="E10" s="2"/>
      <c r="F10" s="2"/>
      <c r="G10" s="2" t="s">
        <v>9</v>
      </c>
      <c r="H10" s="2">
        <v>2.2000000000000002</v>
      </c>
      <c r="I10" s="2"/>
      <c r="J10" s="2"/>
      <c r="K10" s="2"/>
      <c r="M10" s="2" t="s">
        <v>9</v>
      </c>
      <c r="N10">
        <v>3.5</v>
      </c>
    </row>
    <row r="11" spans="1:14" x14ac:dyDescent="0.25">
      <c r="A11" s="2" t="s">
        <v>8</v>
      </c>
      <c r="B11" s="2" t="s">
        <v>13</v>
      </c>
      <c r="D11" s="2"/>
      <c r="E11" s="2"/>
      <c r="F11" s="2"/>
      <c r="G11" s="2" t="s">
        <v>5</v>
      </c>
      <c r="H11" s="2">
        <v>3.1</v>
      </c>
      <c r="I11" s="2"/>
      <c r="J11" s="2"/>
      <c r="K11" s="2"/>
      <c r="M11" s="2" t="s">
        <v>5</v>
      </c>
      <c r="N11">
        <v>2.9</v>
      </c>
    </row>
    <row r="12" spans="1:14" x14ac:dyDescent="0.25">
      <c r="D12" s="2"/>
      <c r="E12" s="2"/>
      <c r="F12" s="2"/>
      <c r="H12" s="2"/>
      <c r="I12" s="2"/>
      <c r="K12" s="2"/>
    </row>
    <row r="13" spans="1:14" x14ac:dyDescent="0.25">
      <c r="D13" s="2"/>
      <c r="E13" s="2"/>
      <c r="F13" s="2"/>
      <c r="H13" s="2"/>
      <c r="I13" s="2"/>
      <c r="K13" s="2"/>
    </row>
    <row r="19" spans="4:7" x14ac:dyDescent="0.25">
      <c r="D19" s="1" t="s">
        <v>21</v>
      </c>
      <c r="E19">
        <f>K7+K8</f>
        <v>5.5</v>
      </c>
      <c r="F19" t="s">
        <v>24</v>
      </c>
    </row>
    <row r="20" spans="4:7" x14ac:dyDescent="0.25">
      <c r="D20" s="1" t="s">
        <v>22</v>
      </c>
      <c r="E20" s="5">
        <f>AVERAGE(N10,H10)</f>
        <v>2.85</v>
      </c>
      <c r="F20" t="s">
        <v>24</v>
      </c>
    </row>
    <row r="21" spans="4:7" x14ac:dyDescent="0.25">
      <c r="D21" s="1" t="s">
        <v>23</v>
      </c>
      <c r="E21">
        <f>MAX(SUM(H7:H10),SUM(N7:N10))</f>
        <v>8.5</v>
      </c>
      <c r="F21" t="s">
        <v>24</v>
      </c>
      <c r="G21" t="s">
        <v>25</v>
      </c>
    </row>
    <row r="22" spans="4:7" x14ac:dyDescent="0.25">
      <c r="D22" s="1" t="s">
        <v>26</v>
      </c>
      <c r="E22" s="5">
        <f>AVERAGE(E9,H11,K9,N11)</f>
        <v>2.95</v>
      </c>
      <c r="F22" t="s">
        <v>24</v>
      </c>
    </row>
    <row r="23" spans="4:7" x14ac:dyDescent="0.25">
      <c r="D23" s="1" t="s">
        <v>27</v>
      </c>
      <c r="E23" s="6">
        <v>2</v>
      </c>
      <c r="F23" t="s">
        <v>24</v>
      </c>
    </row>
  </sheetData>
  <mergeCells count="5">
    <mergeCell ref="D2:E2"/>
    <mergeCell ref="G2:H2"/>
    <mergeCell ref="J2:K2"/>
    <mergeCell ref="A6:B6"/>
    <mergeCell ref="M2:N2"/>
  </mergeCells>
  <pageMargins left="0.7" right="0.7" top="0.75" bottom="0.75" header="0.3" footer="0.3"/>
  <ignoredErrors>
    <ignoredError sqref="E2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3"/>
  <sheetViews>
    <sheetView workbookViewId="0"/>
  </sheetViews>
  <sheetFormatPr defaultRowHeight="15" x14ac:dyDescent="0.25"/>
  <cols>
    <col min="1" max="1" width="20.5703125" bestFit="1" customWidth="1"/>
    <col min="2" max="2" width="18.7109375" bestFit="1" customWidth="1"/>
  </cols>
  <sheetData>
    <row r="1" spans="1:26" x14ac:dyDescent="0.25">
      <c r="S1" s="3"/>
      <c r="T1" s="3"/>
      <c r="U1" s="3"/>
      <c r="V1" s="3"/>
      <c r="W1" s="3"/>
      <c r="X1" s="3"/>
      <c r="Y1" s="3"/>
      <c r="Z1" s="3"/>
    </row>
    <row r="2" spans="1:26" ht="15.75" thickBot="1" x14ac:dyDescent="0.3">
      <c r="A2" s="4" t="s">
        <v>0</v>
      </c>
      <c r="B2" t="s">
        <v>30</v>
      </c>
      <c r="D2" s="7" t="s">
        <v>15</v>
      </c>
      <c r="E2" s="7"/>
      <c r="F2" s="2"/>
      <c r="G2" s="7" t="s">
        <v>16</v>
      </c>
      <c r="H2" s="7"/>
      <c r="I2" s="2"/>
      <c r="J2" s="7" t="s">
        <v>17</v>
      </c>
      <c r="K2" s="7"/>
      <c r="L2" s="2"/>
      <c r="M2" s="7" t="s">
        <v>19</v>
      </c>
      <c r="N2" s="7"/>
      <c r="P2" s="7" t="s">
        <v>20</v>
      </c>
      <c r="Q2" s="7"/>
      <c r="R2" s="2"/>
      <c r="S2" s="7" t="s">
        <v>31</v>
      </c>
      <c r="T2" s="7"/>
      <c r="U2" s="2"/>
      <c r="V2" s="7" t="s">
        <v>32</v>
      </c>
      <c r="W2" s="7"/>
      <c r="Y2" s="7" t="s">
        <v>33</v>
      </c>
      <c r="Z2" s="7"/>
    </row>
    <row r="3" spans="1:26" x14ac:dyDescent="0.25">
      <c r="A3" s="4" t="s">
        <v>1</v>
      </c>
      <c r="B3" t="s">
        <v>2</v>
      </c>
      <c r="D3" s="2" t="s">
        <v>4</v>
      </c>
      <c r="E3" s="2" t="s">
        <v>3</v>
      </c>
      <c r="F3" s="2"/>
      <c r="G3" s="2" t="s">
        <v>4</v>
      </c>
      <c r="H3" s="2" t="s">
        <v>3</v>
      </c>
      <c r="I3" s="2"/>
      <c r="J3" s="2" t="s">
        <v>4</v>
      </c>
      <c r="K3" s="2" t="s">
        <v>3</v>
      </c>
      <c r="L3" s="2"/>
      <c r="M3" s="2" t="s">
        <v>4</v>
      </c>
      <c r="N3" s="2" t="s">
        <v>3</v>
      </c>
      <c r="P3" s="2" t="s">
        <v>4</v>
      </c>
      <c r="Q3" s="2" t="s">
        <v>3</v>
      </c>
      <c r="R3" s="2"/>
      <c r="S3" s="2" t="s">
        <v>4</v>
      </c>
      <c r="T3" s="2" t="s">
        <v>3</v>
      </c>
      <c r="U3" s="2"/>
      <c r="V3" s="2" t="s">
        <v>4</v>
      </c>
      <c r="W3" s="2" t="s">
        <v>3</v>
      </c>
      <c r="Y3" s="2" t="s">
        <v>4</v>
      </c>
      <c r="Z3" s="2" t="s">
        <v>3</v>
      </c>
    </row>
    <row r="4" spans="1:26" x14ac:dyDescent="0.25">
      <c r="A4" s="4" t="s">
        <v>28</v>
      </c>
      <c r="B4" t="s">
        <v>36</v>
      </c>
      <c r="D4" s="2" t="s">
        <v>5</v>
      </c>
      <c r="E4" s="2">
        <v>0</v>
      </c>
      <c r="F4" s="2"/>
      <c r="G4" s="2" t="s">
        <v>5</v>
      </c>
      <c r="H4" s="2">
        <v>0</v>
      </c>
      <c r="I4" s="2"/>
      <c r="J4" s="2" t="s">
        <v>5</v>
      </c>
      <c r="K4" s="2">
        <v>0</v>
      </c>
      <c r="L4" s="2"/>
      <c r="M4" s="2" t="s">
        <v>5</v>
      </c>
      <c r="N4" s="2">
        <v>0</v>
      </c>
      <c r="P4" s="2" t="s">
        <v>5</v>
      </c>
      <c r="Q4" s="2">
        <v>0</v>
      </c>
      <c r="R4" s="2"/>
      <c r="S4" s="2" t="s">
        <v>5</v>
      </c>
      <c r="T4" s="2">
        <v>0</v>
      </c>
      <c r="U4" s="2"/>
      <c r="V4" s="2" t="s">
        <v>5</v>
      </c>
      <c r="W4" s="2">
        <v>0</v>
      </c>
      <c r="X4" s="3"/>
      <c r="Y4" s="3" t="s">
        <v>5</v>
      </c>
      <c r="Z4" s="3">
        <v>0</v>
      </c>
    </row>
    <row r="5" spans="1:26" x14ac:dyDescent="0.25">
      <c r="D5" s="2" t="s">
        <v>6</v>
      </c>
      <c r="E5" s="2">
        <v>0.7</v>
      </c>
      <c r="F5" s="2"/>
      <c r="G5" s="2" t="s">
        <v>6</v>
      </c>
      <c r="H5" s="2">
        <v>0.6</v>
      </c>
      <c r="I5" s="2"/>
      <c r="J5" s="2" t="s">
        <v>6</v>
      </c>
      <c r="K5" s="2">
        <v>4.9000000000000004</v>
      </c>
      <c r="L5" s="2"/>
      <c r="M5" s="2" t="s">
        <v>6</v>
      </c>
      <c r="N5" s="2">
        <v>0.4</v>
      </c>
      <c r="P5" s="2" t="s">
        <v>6</v>
      </c>
      <c r="Q5" s="2">
        <v>7.7</v>
      </c>
      <c r="R5" s="2"/>
      <c r="S5" s="2" t="s">
        <v>6</v>
      </c>
      <c r="T5" s="2">
        <v>0.3</v>
      </c>
      <c r="U5" s="2"/>
      <c r="V5" s="2" t="s">
        <v>6</v>
      </c>
      <c r="W5" s="2">
        <v>3.4</v>
      </c>
      <c r="X5" s="3"/>
      <c r="Y5" s="3" t="s">
        <v>6</v>
      </c>
      <c r="Z5" s="3">
        <v>0.3</v>
      </c>
    </row>
    <row r="6" spans="1:26" ht="15.75" thickBot="1" x14ac:dyDescent="0.3">
      <c r="A6" s="7" t="s">
        <v>10</v>
      </c>
      <c r="B6" s="7"/>
      <c r="D6" s="2" t="s">
        <v>7</v>
      </c>
      <c r="E6" s="2">
        <v>1.9</v>
      </c>
      <c r="F6" s="2"/>
      <c r="G6" s="2" t="s">
        <v>7</v>
      </c>
      <c r="H6" s="2">
        <v>9.6</v>
      </c>
      <c r="I6" s="2"/>
      <c r="J6" s="2" t="s">
        <v>7</v>
      </c>
      <c r="K6" s="2">
        <v>12.5</v>
      </c>
      <c r="L6" s="2"/>
      <c r="M6" s="2" t="s">
        <v>7</v>
      </c>
      <c r="N6" s="2">
        <v>4.8</v>
      </c>
      <c r="P6" s="2" t="s">
        <v>7</v>
      </c>
      <c r="Q6" s="2">
        <v>1.4</v>
      </c>
      <c r="R6" s="2"/>
      <c r="S6" s="2" t="s">
        <v>7</v>
      </c>
      <c r="T6" s="2">
        <v>18.3</v>
      </c>
      <c r="U6" s="2"/>
      <c r="V6" s="2" t="s">
        <v>7</v>
      </c>
      <c r="W6" s="2">
        <v>22.5</v>
      </c>
      <c r="X6" s="3"/>
      <c r="Y6" s="3" t="s">
        <v>7</v>
      </c>
      <c r="Z6" s="3">
        <v>6.4</v>
      </c>
    </row>
    <row r="7" spans="1:26" x14ac:dyDescent="0.25">
      <c r="A7" s="2" t="s">
        <v>7</v>
      </c>
      <c r="B7" s="2" t="s">
        <v>18</v>
      </c>
      <c r="D7" s="2" t="s">
        <v>8</v>
      </c>
      <c r="E7" s="2">
        <v>2.2999999999999998</v>
      </c>
      <c r="F7" s="2"/>
      <c r="G7" s="2" t="s">
        <v>8</v>
      </c>
      <c r="H7" s="2">
        <v>4.8</v>
      </c>
      <c r="I7" s="2"/>
      <c r="J7" s="2" t="s">
        <v>8</v>
      </c>
      <c r="K7" s="2">
        <v>3.9</v>
      </c>
      <c r="L7" s="2"/>
      <c r="M7" s="2" t="s">
        <v>8</v>
      </c>
      <c r="N7" s="2">
        <v>2.9</v>
      </c>
      <c r="P7" s="2" t="s">
        <v>8</v>
      </c>
      <c r="Q7" s="2">
        <v>1.8</v>
      </c>
      <c r="R7" s="2"/>
      <c r="S7" s="2" t="s">
        <v>8</v>
      </c>
      <c r="T7" s="2">
        <v>4.0999999999999996</v>
      </c>
      <c r="U7" s="2"/>
      <c r="V7" s="2" t="s">
        <v>8</v>
      </c>
      <c r="W7" s="2">
        <v>2.4</v>
      </c>
      <c r="X7" s="3"/>
      <c r="Y7" s="3" t="s">
        <v>8</v>
      </c>
      <c r="Z7" s="3">
        <v>6.3</v>
      </c>
    </row>
    <row r="8" spans="1:26" x14ac:dyDescent="0.25">
      <c r="A8" s="2" t="s">
        <v>9</v>
      </c>
      <c r="B8" s="2" t="s">
        <v>14</v>
      </c>
      <c r="D8" s="2" t="s">
        <v>9</v>
      </c>
      <c r="E8" s="2">
        <v>2.6</v>
      </c>
      <c r="F8" s="2"/>
      <c r="G8" s="2" t="s">
        <v>6</v>
      </c>
      <c r="H8" s="2">
        <v>1.3</v>
      </c>
      <c r="I8" s="2"/>
      <c r="J8" s="2" t="s">
        <v>9</v>
      </c>
      <c r="K8" s="2">
        <v>2.4</v>
      </c>
      <c r="L8" s="2"/>
      <c r="M8" s="2" t="s">
        <v>6</v>
      </c>
      <c r="N8" s="2">
        <v>1.3</v>
      </c>
      <c r="P8" s="2" t="s">
        <v>6</v>
      </c>
      <c r="Q8" s="2">
        <v>0.8</v>
      </c>
      <c r="R8" s="2"/>
      <c r="S8" s="2" t="s">
        <v>6</v>
      </c>
      <c r="T8" s="2">
        <v>0.8</v>
      </c>
      <c r="U8" s="2"/>
      <c r="V8" s="2" t="s">
        <v>6</v>
      </c>
      <c r="W8" s="2">
        <v>1</v>
      </c>
      <c r="Y8" s="3" t="s">
        <v>6</v>
      </c>
      <c r="Z8" s="3">
        <v>1.2</v>
      </c>
    </row>
    <row r="9" spans="1:26" x14ac:dyDescent="0.25">
      <c r="A9" s="2" t="s">
        <v>5</v>
      </c>
      <c r="B9" s="2" t="s">
        <v>11</v>
      </c>
      <c r="D9" s="2" t="s">
        <v>5</v>
      </c>
      <c r="E9" s="2">
        <v>2.9</v>
      </c>
      <c r="F9" s="2"/>
      <c r="G9" s="2" t="s">
        <v>8</v>
      </c>
      <c r="H9" s="2">
        <v>2.2999999999999998</v>
      </c>
      <c r="I9" s="2"/>
      <c r="J9" s="2" t="s">
        <v>5</v>
      </c>
      <c r="K9" s="2">
        <v>2.9</v>
      </c>
      <c r="L9" s="2"/>
      <c r="M9" s="2" t="s">
        <v>8</v>
      </c>
      <c r="N9" s="2">
        <v>2.1</v>
      </c>
      <c r="P9" s="2" t="s">
        <v>8</v>
      </c>
      <c r="Q9" s="2">
        <v>1.5</v>
      </c>
      <c r="R9" s="2"/>
      <c r="S9" s="2" t="s">
        <v>8</v>
      </c>
      <c r="T9" s="2">
        <v>2</v>
      </c>
      <c r="U9" s="2"/>
      <c r="V9" s="2" t="s">
        <v>8</v>
      </c>
      <c r="W9" s="2">
        <v>2.2000000000000002</v>
      </c>
      <c r="Y9" s="3" t="s">
        <v>8</v>
      </c>
      <c r="Z9" s="3">
        <v>2</v>
      </c>
    </row>
    <row r="10" spans="1:26" x14ac:dyDescent="0.25">
      <c r="A10" s="2" t="s">
        <v>6</v>
      </c>
      <c r="B10" s="2" t="s">
        <v>12</v>
      </c>
      <c r="D10" s="2"/>
      <c r="E10" s="2"/>
      <c r="F10" s="2"/>
      <c r="G10" s="2" t="s">
        <v>9</v>
      </c>
      <c r="H10" s="2">
        <v>2.6</v>
      </c>
      <c r="I10" s="2"/>
      <c r="J10" s="2"/>
      <c r="K10" s="2"/>
      <c r="L10" s="2"/>
      <c r="M10" s="2" t="s">
        <v>9</v>
      </c>
      <c r="N10" s="2">
        <v>2.8</v>
      </c>
      <c r="P10" s="2" t="s">
        <v>9</v>
      </c>
      <c r="Q10" s="2">
        <v>2.9</v>
      </c>
      <c r="R10" s="2"/>
      <c r="S10" s="2" t="s">
        <v>9</v>
      </c>
      <c r="T10" s="2">
        <v>2.7</v>
      </c>
      <c r="U10" s="2"/>
      <c r="V10" s="2" t="s">
        <v>6</v>
      </c>
      <c r="W10" s="2">
        <v>0.5</v>
      </c>
      <c r="Y10" s="3" t="s">
        <v>9</v>
      </c>
      <c r="Z10" s="3">
        <v>2.5</v>
      </c>
    </row>
    <row r="11" spans="1:26" x14ac:dyDescent="0.25">
      <c r="A11" s="2" t="s">
        <v>8</v>
      </c>
      <c r="B11" s="2" t="s">
        <v>13</v>
      </c>
      <c r="D11" s="2"/>
      <c r="E11" s="2"/>
      <c r="F11" s="2"/>
      <c r="G11" s="2" t="s">
        <v>5</v>
      </c>
      <c r="H11" s="2">
        <v>3</v>
      </c>
      <c r="I11" s="2"/>
      <c r="J11" s="2"/>
      <c r="K11" s="2"/>
      <c r="L11" s="2"/>
      <c r="M11" s="2" t="s">
        <v>5</v>
      </c>
      <c r="N11" s="2">
        <v>2.9</v>
      </c>
      <c r="P11" s="2" t="s">
        <v>5</v>
      </c>
      <c r="Q11" s="2">
        <v>2.8</v>
      </c>
      <c r="R11" s="2"/>
      <c r="S11" s="2" t="s">
        <v>5</v>
      </c>
      <c r="T11" s="2">
        <v>2.8</v>
      </c>
      <c r="U11" s="2"/>
      <c r="V11" s="2" t="s">
        <v>8</v>
      </c>
      <c r="W11" s="2">
        <v>1.5</v>
      </c>
      <c r="Y11" s="3" t="s">
        <v>5</v>
      </c>
      <c r="Z11" s="3">
        <v>3</v>
      </c>
    </row>
    <row r="12" spans="1:26" x14ac:dyDescent="0.25"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P12" s="2"/>
      <c r="Q12" s="2"/>
      <c r="R12" s="2"/>
      <c r="S12" s="2"/>
      <c r="T12" s="2"/>
      <c r="U12" s="2"/>
      <c r="V12" s="2" t="s">
        <v>6</v>
      </c>
      <c r="W12" s="2">
        <v>0.9</v>
      </c>
    </row>
    <row r="13" spans="1:26" x14ac:dyDescent="0.25">
      <c r="P13" s="2"/>
      <c r="Q13" s="2"/>
      <c r="R13" s="2"/>
      <c r="S13" s="2"/>
      <c r="T13" s="2"/>
      <c r="U13" s="2"/>
      <c r="V13" s="2" t="s">
        <v>8</v>
      </c>
      <c r="W13" s="2">
        <v>1.8</v>
      </c>
    </row>
    <row r="14" spans="1:26" x14ac:dyDescent="0.25">
      <c r="P14" s="2"/>
      <c r="Q14" s="2"/>
      <c r="R14" s="2"/>
      <c r="S14" s="2"/>
      <c r="T14" s="2"/>
      <c r="U14" s="2"/>
      <c r="V14" s="2" t="s">
        <v>6</v>
      </c>
      <c r="W14" s="2">
        <v>0.6</v>
      </c>
    </row>
    <row r="15" spans="1:26" x14ac:dyDescent="0.25">
      <c r="P15" s="2"/>
      <c r="Q15" s="2"/>
      <c r="R15" s="2"/>
      <c r="S15" s="2"/>
      <c r="T15" s="2"/>
      <c r="U15" s="2"/>
      <c r="V15" s="2" t="s">
        <v>8</v>
      </c>
      <c r="W15" s="2">
        <v>2.2000000000000002</v>
      </c>
    </row>
    <row r="16" spans="1:26" x14ac:dyDescent="0.25">
      <c r="P16" s="2"/>
      <c r="Q16" s="2"/>
      <c r="R16" s="2"/>
      <c r="S16" s="2"/>
      <c r="T16" s="2"/>
      <c r="U16" s="2"/>
      <c r="V16" s="2" t="s">
        <v>6</v>
      </c>
      <c r="W16" s="2">
        <v>2.9</v>
      </c>
    </row>
    <row r="17" spans="4:23" x14ac:dyDescent="0.25">
      <c r="P17" s="2"/>
      <c r="Q17" s="2"/>
      <c r="R17" s="2"/>
      <c r="S17" s="2"/>
      <c r="T17" s="2"/>
      <c r="U17" s="2"/>
      <c r="V17" s="2" t="s">
        <v>8</v>
      </c>
      <c r="W17" s="2">
        <v>1.2</v>
      </c>
    </row>
    <row r="18" spans="4:23" x14ac:dyDescent="0.25">
      <c r="P18" s="2"/>
      <c r="Q18" s="2"/>
      <c r="R18" s="2"/>
      <c r="S18" s="2"/>
      <c r="T18" s="2"/>
      <c r="U18" s="2"/>
      <c r="V18" s="2" t="s">
        <v>9</v>
      </c>
      <c r="W18" s="2">
        <v>2.5</v>
      </c>
    </row>
    <row r="19" spans="4:23" x14ac:dyDescent="0.25">
      <c r="D19" s="1" t="s">
        <v>21</v>
      </c>
      <c r="E19">
        <f>AVERAGE(K7+K8,E7+E8)</f>
        <v>5.6</v>
      </c>
      <c r="F19" t="s">
        <v>24</v>
      </c>
      <c r="P19" s="2"/>
      <c r="Q19" s="2"/>
      <c r="R19" s="2"/>
      <c r="S19" s="2"/>
      <c r="T19" s="2"/>
      <c r="U19" s="2"/>
      <c r="V19" s="2" t="s">
        <v>5</v>
      </c>
      <c r="W19" s="2">
        <v>2.8</v>
      </c>
    </row>
    <row r="20" spans="4:23" x14ac:dyDescent="0.25">
      <c r="D20" s="1" t="s">
        <v>22</v>
      </c>
      <c r="E20" s="5">
        <f>AVERAGE(H10,N10,Q10,T10,W18,Z10)</f>
        <v>2.6666666666666665</v>
      </c>
      <c r="F20" t="s">
        <v>24</v>
      </c>
    </row>
    <row r="21" spans="4:23" x14ac:dyDescent="0.25">
      <c r="D21" s="1" t="s">
        <v>23</v>
      </c>
      <c r="E21">
        <f>SUM(W7:W18)</f>
        <v>19.7</v>
      </c>
      <c r="F21" t="s">
        <v>24</v>
      </c>
      <c r="G21" t="s">
        <v>25</v>
      </c>
    </row>
    <row r="22" spans="4:23" x14ac:dyDescent="0.25">
      <c r="D22" s="1" t="s">
        <v>26</v>
      </c>
      <c r="E22" s="5">
        <f>AVERAGE(H11,K9,N11,E9,Q11,T11,W19,Z11)</f>
        <v>2.8875000000000002</v>
      </c>
      <c r="F22" t="s">
        <v>24</v>
      </c>
    </row>
    <row r="23" spans="4:23" x14ac:dyDescent="0.25">
      <c r="D23" s="1" t="s">
        <v>27</v>
      </c>
      <c r="E23" s="6">
        <v>2</v>
      </c>
      <c r="F23" t="s">
        <v>24</v>
      </c>
    </row>
  </sheetData>
  <mergeCells count="9">
    <mergeCell ref="A6:B6"/>
    <mergeCell ref="S2:T2"/>
    <mergeCell ref="V2:W2"/>
    <mergeCell ref="Y2:Z2"/>
    <mergeCell ref="D2:E2"/>
    <mergeCell ref="G2:H2"/>
    <mergeCell ref="J2:K2"/>
    <mergeCell ref="M2:N2"/>
    <mergeCell ref="P2:Q2"/>
  </mergeCells>
  <pageMargins left="0.7" right="0.7" top="0.75" bottom="0.75" header="0.3" footer="0.3"/>
  <ignoredErrors>
    <ignoredError sqref="E21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3"/>
  <sheetViews>
    <sheetView workbookViewId="0"/>
  </sheetViews>
  <sheetFormatPr defaultRowHeight="15" x14ac:dyDescent="0.25"/>
  <cols>
    <col min="1" max="1" width="20.5703125" bestFit="1" customWidth="1"/>
    <col min="2" max="2" width="18.7109375" bestFit="1" customWidth="1"/>
  </cols>
  <sheetData>
    <row r="2" spans="1:11" ht="15.75" thickBot="1" x14ac:dyDescent="0.3">
      <c r="A2" s="4" t="s">
        <v>0</v>
      </c>
      <c r="B2" t="s">
        <v>34</v>
      </c>
      <c r="D2" s="7" t="s">
        <v>15</v>
      </c>
      <c r="E2" s="7"/>
      <c r="F2" s="2"/>
      <c r="G2" s="7" t="s">
        <v>16</v>
      </c>
      <c r="H2" s="7"/>
      <c r="I2" s="2"/>
      <c r="J2" s="7" t="s">
        <v>17</v>
      </c>
      <c r="K2" s="7"/>
    </row>
    <row r="3" spans="1:11" x14ac:dyDescent="0.25">
      <c r="A3" s="4" t="s">
        <v>1</v>
      </c>
      <c r="B3" t="s">
        <v>35</v>
      </c>
      <c r="D3" s="2" t="s">
        <v>4</v>
      </c>
      <c r="E3" s="2" t="s">
        <v>3</v>
      </c>
      <c r="F3" s="2"/>
      <c r="G3" s="2" t="s">
        <v>4</v>
      </c>
      <c r="H3" s="2" t="s">
        <v>3</v>
      </c>
      <c r="I3" s="2"/>
      <c r="J3" s="2" t="s">
        <v>4</v>
      </c>
      <c r="K3" s="2" t="s">
        <v>3</v>
      </c>
    </row>
    <row r="4" spans="1:11" x14ac:dyDescent="0.25">
      <c r="A4" s="4" t="s">
        <v>28</v>
      </c>
      <c r="B4" t="s">
        <v>36</v>
      </c>
      <c r="D4" s="2" t="s">
        <v>5</v>
      </c>
      <c r="E4" s="2">
        <v>0</v>
      </c>
      <c r="F4" s="2"/>
      <c r="G4" s="2" t="s">
        <v>5</v>
      </c>
      <c r="H4" s="2">
        <v>0</v>
      </c>
      <c r="I4" s="2"/>
      <c r="J4" s="2" t="s">
        <v>5</v>
      </c>
      <c r="K4" s="2">
        <v>0</v>
      </c>
    </row>
    <row r="5" spans="1:11" x14ac:dyDescent="0.25">
      <c r="D5" s="2" t="s">
        <v>6</v>
      </c>
      <c r="E5" s="2">
        <v>5.6</v>
      </c>
      <c r="F5" s="2"/>
      <c r="G5" s="2" t="s">
        <v>6</v>
      </c>
      <c r="H5" s="2">
        <v>1.4</v>
      </c>
      <c r="I5" s="2"/>
      <c r="J5" s="2" t="s">
        <v>6</v>
      </c>
      <c r="K5" s="2">
        <v>26</v>
      </c>
    </row>
    <row r="6" spans="1:11" ht="15.75" thickBot="1" x14ac:dyDescent="0.3">
      <c r="A6" s="7" t="s">
        <v>10</v>
      </c>
      <c r="B6" s="7"/>
      <c r="D6" s="2" t="s">
        <v>7</v>
      </c>
      <c r="E6" s="2">
        <v>28</v>
      </c>
      <c r="F6" s="2"/>
      <c r="G6" s="2" t="s">
        <v>7</v>
      </c>
      <c r="H6" s="2">
        <v>26.7</v>
      </c>
      <c r="I6" s="2"/>
      <c r="J6" s="2" t="s">
        <v>7</v>
      </c>
      <c r="K6" s="2">
        <v>2</v>
      </c>
    </row>
    <row r="7" spans="1:11" x14ac:dyDescent="0.25">
      <c r="A7" s="2" t="s">
        <v>7</v>
      </c>
      <c r="B7" s="2" t="s">
        <v>18</v>
      </c>
      <c r="D7" s="2" t="s">
        <v>8</v>
      </c>
      <c r="E7" s="2">
        <v>3.2</v>
      </c>
      <c r="F7" s="2"/>
      <c r="G7" s="2" t="s">
        <v>8</v>
      </c>
      <c r="H7" s="2">
        <v>3</v>
      </c>
      <c r="I7" s="2"/>
      <c r="J7" s="2" t="s">
        <v>8</v>
      </c>
      <c r="K7" s="2">
        <v>3.2</v>
      </c>
    </row>
    <row r="8" spans="1:11" x14ac:dyDescent="0.25">
      <c r="A8" s="2" t="s">
        <v>9</v>
      </c>
      <c r="B8" s="2" t="s">
        <v>14</v>
      </c>
      <c r="D8" s="2" t="s">
        <v>9</v>
      </c>
      <c r="E8" s="2">
        <v>1.9</v>
      </c>
      <c r="F8" s="2"/>
      <c r="G8" s="2" t="s">
        <v>6</v>
      </c>
      <c r="H8" s="2">
        <v>0.4</v>
      </c>
      <c r="I8" s="2"/>
      <c r="J8" s="2" t="s">
        <v>6</v>
      </c>
      <c r="K8" s="2">
        <v>0.8</v>
      </c>
    </row>
    <row r="9" spans="1:11" x14ac:dyDescent="0.25">
      <c r="A9" s="2" t="s">
        <v>5</v>
      </c>
      <c r="B9" s="2" t="s">
        <v>11</v>
      </c>
      <c r="D9" s="2" t="s">
        <v>5</v>
      </c>
      <c r="E9" s="2">
        <v>2.8</v>
      </c>
      <c r="F9" s="2"/>
      <c r="G9" s="2" t="s">
        <v>8</v>
      </c>
      <c r="H9" s="2">
        <v>0.9</v>
      </c>
      <c r="I9" s="2"/>
      <c r="J9" s="2" t="s">
        <v>8</v>
      </c>
      <c r="K9" s="2">
        <v>1.5</v>
      </c>
    </row>
    <row r="10" spans="1:11" x14ac:dyDescent="0.25">
      <c r="A10" s="2" t="s">
        <v>6</v>
      </c>
      <c r="B10" s="2" t="s">
        <v>12</v>
      </c>
      <c r="D10" s="2"/>
      <c r="E10" s="2"/>
      <c r="F10" s="2"/>
      <c r="G10" s="2" t="s">
        <v>6</v>
      </c>
      <c r="H10" s="2">
        <v>1.6</v>
      </c>
      <c r="I10" s="2"/>
      <c r="J10" s="2" t="s">
        <v>6</v>
      </c>
      <c r="K10" s="2">
        <v>1</v>
      </c>
    </row>
    <row r="11" spans="1:11" x14ac:dyDescent="0.25">
      <c r="A11" s="2" t="s">
        <v>8</v>
      </c>
      <c r="B11" s="2" t="s">
        <v>13</v>
      </c>
      <c r="D11" s="2"/>
      <c r="E11" s="2"/>
      <c r="F11" s="2"/>
      <c r="G11" s="2" t="s">
        <v>8</v>
      </c>
      <c r="H11" s="2">
        <v>1.3</v>
      </c>
      <c r="I11" s="2"/>
      <c r="J11" s="2" t="s">
        <v>8</v>
      </c>
      <c r="K11" s="2">
        <v>2.7</v>
      </c>
    </row>
    <row r="12" spans="1:11" x14ac:dyDescent="0.25">
      <c r="D12" s="2"/>
      <c r="E12" s="2"/>
      <c r="F12" s="2"/>
      <c r="G12" s="2" t="s">
        <v>9</v>
      </c>
      <c r="H12" s="2">
        <v>3.2</v>
      </c>
      <c r="I12" s="2"/>
      <c r="J12" s="2" t="s">
        <v>9</v>
      </c>
      <c r="K12" s="2">
        <v>3</v>
      </c>
    </row>
    <row r="13" spans="1:11" x14ac:dyDescent="0.25">
      <c r="D13" s="2"/>
      <c r="E13" s="2"/>
      <c r="F13" s="2"/>
      <c r="G13" s="2" t="s">
        <v>5</v>
      </c>
      <c r="H13" s="2">
        <v>3</v>
      </c>
      <c r="I13" s="2"/>
      <c r="J13" s="2" t="s">
        <v>5</v>
      </c>
      <c r="K13" s="2">
        <v>3.2</v>
      </c>
    </row>
    <row r="19" spans="4:7" x14ac:dyDescent="0.25">
      <c r="D19" s="1" t="s">
        <v>21</v>
      </c>
      <c r="E19">
        <f>E7+E8</f>
        <v>5.0999999999999996</v>
      </c>
      <c r="F19" t="s">
        <v>24</v>
      </c>
    </row>
    <row r="20" spans="4:7" x14ac:dyDescent="0.25">
      <c r="D20" s="1" t="s">
        <v>22</v>
      </c>
      <c r="E20" s="5">
        <f>AVERAGE(H12,K12)</f>
        <v>3.1</v>
      </c>
      <c r="F20" t="s">
        <v>24</v>
      </c>
    </row>
    <row r="21" spans="4:7" x14ac:dyDescent="0.25">
      <c r="D21" s="1" t="s">
        <v>23</v>
      </c>
      <c r="E21">
        <f>MAX(SUM(H7:H12),SUM(K7:K12))</f>
        <v>12.2</v>
      </c>
      <c r="F21" t="s">
        <v>24</v>
      </c>
      <c r="G21" t="s">
        <v>25</v>
      </c>
    </row>
    <row r="22" spans="4:7" x14ac:dyDescent="0.25">
      <c r="D22" s="1" t="s">
        <v>26</v>
      </c>
      <c r="E22" s="5">
        <f>AVERAGE(E9,H13,K13)</f>
        <v>3</v>
      </c>
      <c r="F22" t="s">
        <v>24</v>
      </c>
    </row>
    <row r="23" spans="4:7" x14ac:dyDescent="0.25">
      <c r="D23" s="1" t="s">
        <v>27</v>
      </c>
      <c r="E23" s="6">
        <v>2</v>
      </c>
      <c r="F23" t="s">
        <v>24</v>
      </c>
    </row>
  </sheetData>
  <mergeCells count="4">
    <mergeCell ref="A6:B6"/>
    <mergeCell ref="D2:E2"/>
    <mergeCell ref="G2:H2"/>
    <mergeCell ref="J2:K2"/>
  </mergeCells>
  <pageMargins left="0.7" right="0.7" top="0.75" bottom="0.75" header="0.3" footer="0.3"/>
  <ignoredErrors>
    <ignoredError sqref="E2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Warbonnet and SH8</vt:lpstr>
      <vt:lpstr>Peterson and SH8</vt:lpstr>
      <vt:lpstr>Line and SH8</vt:lpstr>
      <vt:lpstr>US95 and SH8</vt:lpstr>
      <vt:lpstr>US95 and Sweet</vt:lpstr>
    </vt:vector>
  </TitlesOfParts>
  <Company>University of Idaho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</dc:creator>
  <cp:lastModifiedBy>michael kyte</cp:lastModifiedBy>
  <dcterms:created xsi:type="dcterms:W3CDTF">2011-09-05T19:24:26Z</dcterms:created>
  <dcterms:modified xsi:type="dcterms:W3CDTF">2012-09-02T18:09:47Z</dcterms:modified>
</cp:coreProperties>
</file>