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50" yWindow="-135" windowWidth="10740" windowHeight="9525" activeTab="3"/>
  </bookViews>
  <sheets>
    <sheet name="tab 1" sheetId="6" r:id="rId1"/>
    <sheet name="tab2" sheetId="5" r:id="rId2"/>
    <sheet name="Task 4" sheetId="1" r:id="rId3"/>
    <sheet name="Task 7" sheetId="2" r:id="rId4"/>
    <sheet name="Task 8 and 9" sheetId="3" r:id="rId5"/>
  </sheets>
  <definedNames>
    <definedName name="OLE_LINK1" localSheetId="1">'tab2'!$A$3</definedName>
  </definedNames>
  <calcPr calcId="145621"/>
</workbook>
</file>

<file path=xl/calcChain.xml><?xml version="1.0" encoding="utf-8"?>
<calcChain xmlns="http://schemas.openxmlformats.org/spreadsheetml/2006/main">
  <c r="B14" i="3" l="1"/>
  <c r="B18" i="3" s="1"/>
  <c r="B4" i="3"/>
  <c r="B8" i="3" s="1"/>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7" i="2"/>
  <c r="G5" i="1"/>
  <c r="F6" i="1"/>
  <c r="H6" i="1" s="1"/>
  <c r="E6" i="1"/>
  <c r="B7" i="1" l="1"/>
  <c r="G6" i="1" s="1"/>
</calcChain>
</file>

<file path=xl/sharedStrings.xml><?xml version="1.0" encoding="utf-8"?>
<sst xmlns="http://schemas.openxmlformats.org/spreadsheetml/2006/main" count="105" uniqueCount="78">
  <si>
    <t>Vehicle Speed</t>
  </si>
  <si>
    <t>mph</t>
  </si>
  <si>
    <t>Detector length</t>
  </si>
  <si>
    <t>ft</t>
  </si>
  <si>
    <t>Vehciel Length</t>
  </si>
  <si>
    <t>Headway</t>
  </si>
  <si>
    <t>sec</t>
  </si>
  <si>
    <t>Back Vehicle</t>
  </si>
  <si>
    <t>Front Vehicle</t>
  </si>
  <si>
    <t>Graph Information</t>
  </si>
  <si>
    <t>Time (sec)</t>
  </si>
  <si>
    <t>Distance (ft)</t>
  </si>
  <si>
    <t>MAH</t>
  </si>
  <si>
    <t>Vehicle Length</t>
  </si>
  <si>
    <t>Detector length (ft)</t>
  </si>
  <si>
    <t>Unoccupancy (sec)</t>
  </si>
  <si>
    <t>Unoccupancy</t>
  </si>
  <si>
    <t>The unoccupancy time is 1.2 seconds and the maximum allowable headway is 3 seconds meaning that the passage time should be 1.8 seconds.</t>
  </si>
  <si>
    <t>Passage Time</t>
  </si>
  <si>
    <t>Detector Length</t>
  </si>
  <si>
    <t>Task 9:</t>
  </si>
  <si>
    <t>Task 8:</t>
  </si>
  <si>
    <t>Answers will change on a student by student basis.</t>
  </si>
  <si>
    <t>Title page</t>
  </si>
  <si>
    <t>Activity #31</t>
  </si>
  <si>
    <t>What do you know about detection zone length and passage time?</t>
  </si>
  <si>
    <t>Authors</t>
  </si>
  <si>
    <t>Date completed</t>
  </si>
  <si>
    <t>Answers to the Critical Thinking Questions</t>
  </si>
  <si>
    <t xml:space="preserve">Task 1: </t>
  </si>
  <si>
    <r>
      <t>·</t>
    </r>
    <r>
      <rPr>
        <sz val="7"/>
        <color theme="1"/>
        <rFont val="Times New Roman"/>
        <family val="1"/>
      </rPr>
      <t xml:space="preserve">         </t>
    </r>
    <r>
      <rPr>
        <sz val="10"/>
        <color theme="1"/>
        <rFont val="Calibri"/>
        <family val="2"/>
        <scheme val="minor"/>
      </rPr>
      <t>Describe how passage time and the length of the detection zone are related.</t>
    </r>
  </si>
  <si>
    <r>
      <t>o</t>
    </r>
    <r>
      <rPr>
        <sz val="7"/>
        <color theme="1"/>
        <rFont val="Times New Roman"/>
        <family val="1"/>
      </rPr>
      <t xml:space="preserve">    </t>
    </r>
    <r>
      <rPr>
        <sz val="10"/>
        <color theme="1"/>
        <rFont val="Calibri"/>
        <family val="2"/>
        <scheme val="minor"/>
      </rPr>
      <t>As detection zone increases passage time decreases.</t>
    </r>
  </si>
  <si>
    <r>
      <t>·</t>
    </r>
    <r>
      <rPr>
        <sz val="7"/>
        <color theme="1"/>
        <rFont val="Times New Roman"/>
        <family val="1"/>
      </rPr>
      <t xml:space="preserve">         </t>
    </r>
    <r>
      <rPr>
        <sz val="10"/>
        <color theme="1"/>
        <rFont val="Calibri"/>
        <family val="2"/>
        <scheme val="minor"/>
      </rPr>
      <t>What is one major criterion for terminating a phase?</t>
    </r>
  </si>
  <si>
    <r>
      <t>o</t>
    </r>
    <r>
      <rPr>
        <sz val="7"/>
        <color theme="1"/>
        <rFont val="Times New Roman"/>
        <family val="1"/>
      </rPr>
      <t xml:space="preserve">    </t>
    </r>
    <r>
      <rPr>
        <sz val="10"/>
        <color theme="1"/>
        <rFont val="Calibri"/>
        <family val="2"/>
        <scheme val="minor"/>
      </rPr>
      <t>One criterion for good signal terminations is when the signal terminates after the queue clears.</t>
    </r>
  </si>
  <si>
    <r>
      <t>·</t>
    </r>
    <r>
      <rPr>
        <sz val="7"/>
        <color theme="1"/>
        <rFont val="Times New Roman"/>
        <family val="1"/>
      </rPr>
      <t xml:space="preserve">         </t>
    </r>
    <r>
      <rPr>
        <sz val="10"/>
        <color theme="1"/>
        <rFont val="Calibri"/>
        <family val="2"/>
        <scheme val="minor"/>
      </rPr>
      <t>Using a standard loop detector with stop bar detection, why is it difficult to determine when a queue has cleared?</t>
    </r>
  </si>
  <si>
    <r>
      <t>o</t>
    </r>
    <r>
      <rPr>
        <sz val="7"/>
        <color theme="1"/>
        <rFont val="Times New Roman"/>
        <family val="1"/>
      </rPr>
      <t xml:space="preserve">    </t>
    </r>
    <r>
      <rPr>
        <sz val="10"/>
        <color theme="1"/>
        <rFont val="Calibri"/>
        <family val="2"/>
        <scheme val="minor"/>
      </rPr>
      <t>The detector is only able to output if the detector is on or off.  The detector must be off for long enough to reasonably assume that the queue has cleared; unfortunately different driver behaviors become an important component making the process difficult.</t>
    </r>
  </si>
  <si>
    <r>
      <t>·</t>
    </r>
    <r>
      <rPr>
        <sz val="7"/>
        <color theme="1"/>
        <rFont val="Times New Roman"/>
        <family val="1"/>
      </rPr>
      <t xml:space="preserve">         </t>
    </r>
    <r>
      <rPr>
        <sz val="10"/>
        <color theme="1"/>
        <rFont val="Calibri"/>
        <family val="2"/>
        <scheme val="minor"/>
      </rPr>
      <t>List and define the terms used in this reading that are unfamiliar to you.</t>
    </r>
  </si>
  <si>
    <r>
      <t>o</t>
    </r>
    <r>
      <rPr>
        <sz val="7"/>
        <color theme="1"/>
        <rFont val="Times New Roman"/>
        <family val="1"/>
      </rPr>
      <t xml:space="preserve">    </t>
    </r>
    <r>
      <rPr>
        <sz val="10"/>
        <color theme="1"/>
        <rFont val="Calibri"/>
        <family val="2"/>
        <scheme val="minor"/>
      </rPr>
      <t>Answers will depend on the student.</t>
    </r>
  </si>
  <si>
    <r>
      <t>·</t>
    </r>
    <r>
      <rPr>
        <sz val="7"/>
        <color theme="1"/>
        <rFont val="Times New Roman"/>
        <family val="1"/>
      </rPr>
      <t xml:space="preserve">         </t>
    </r>
    <r>
      <rPr>
        <sz val="10"/>
        <color theme="1"/>
        <rFont val="Calibri"/>
        <family val="2"/>
        <scheme val="minor"/>
      </rPr>
      <t>Explain why the passage time should be decreased when the detection zone length is increased.</t>
    </r>
  </si>
  <si>
    <r>
      <t>o</t>
    </r>
    <r>
      <rPr>
        <sz val="7"/>
        <color theme="1"/>
        <rFont val="Times New Roman"/>
        <family val="1"/>
      </rPr>
      <t xml:space="preserve">    </t>
    </r>
    <r>
      <rPr>
        <sz val="10"/>
        <color theme="1"/>
        <rFont val="Calibri"/>
        <family val="2"/>
        <scheme val="minor"/>
      </rPr>
      <t>Headways are calculated from front of vehicle to front of vehicle, meaning that no consideration is made for the length of the vehicle.  It is also more effective to have a large detector length to help ensure the driver drives over the detector.  These two factors explain why the passage time should be decreased when the detection zone length is increased.</t>
    </r>
  </si>
  <si>
    <r>
      <t>·</t>
    </r>
    <r>
      <rPr>
        <sz val="7"/>
        <color theme="1"/>
        <rFont val="Times New Roman"/>
        <family val="1"/>
      </rPr>
      <t xml:space="preserve">         </t>
    </r>
    <r>
      <rPr>
        <sz val="10"/>
        <color theme="1"/>
        <rFont val="Calibri"/>
        <family val="2"/>
        <scheme val="minor"/>
      </rPr>
      <t>Explain how variability in the vehicle lengths and speeds affect the determination of the passage time.</t>
    </r>
  </si>
  <si>
    <r>
      <t>o</t>
    </r>
    <r>
      <rPr>
        <sz val="7"/>
        <color theme="1"/>
        <rFont val="Times New Roman"/>
        <family val="1"/>
      </rPr>
      <t xml:space="preserve">    </t>
    </r>
    <r>
      <rPr>
        <sz val="10"/>
        <color theme="1"/>
        <rFont val="Calibri"/>
        <family val="2"/>
        <scheme val="minor"/>
      </rPr>
      <t>If the approach speed is high then the passage time will be higher.</t>
    </r>
  </si>
  <si>
    <r>
      <t>o</t>
    </r>
    <r>
      <rPr>
        <sz val="7"/>
        <color theme="1"/>
        <rFont val="Times New Roman"/>
        <family val="1"/>
      </rPr>
      <t xml:space="preserve">    </t>
    </r>
    <r>
      <rPr>
        <sz val="10"/>
        <color theme="1"/>
        <rFont val="Calibri"/>
        <family val="2"/>
        <scheme val="minor"/>
      </rPr>
      <t>When the vehicle length is high the passage time will be smaller.</t>
    </r>
  </si>
  <si>
    <r>
      <t>·</t>
    </r>
    <r>
      <rPr>
        <sz val="7"/>
        <color theme="1"/>
        <rFont val="Times New Roman"/>
        <family val="1"/>
      </rPr>
      <t xml:space="preserve">         </t>
    </r>
    <r>
      <rPr>
        <sz val="10"/>
        <color theme="1"/>
        <rFont val="Calibri"/>
        <family val="2"/>
        <scheme val="minor"/>
      </rPr>
      <t>Since vehicle headways are vary widely and are not constant, even during periods of saturation flow, explain the risks involved in setting the passage time.</t>
    </r>
  </si>
  <si>
    <r>
      <t>o</t>
    </r>
    <r>
      <rPr>
        <sz val="7"/>
        <color theme="1"/>
        <rFont val="Times New Roman"/>
        <family val="1"/>
      </rPr>
      <t xml:space="preserve">    </t>
    </r>
    <r>
      <rPr>
        <sz val="10"/>
        <color theme="1"/>
        <rFont val="Calibri"/>
        <family val="2"/>
        <scheme val="minor"/>
      </rPr>
      <t>Two potential problems emerge when setting the passage time.  The passage time could be set too short or too long.  If the passage time is set too short, the signal will change before the queue is served causing a cycle failure.  When the passage time is set too long, the signal may extend excessively and phasing out due to max-outs.</t>
    </r>
  </si>
  <si>
    <r>
      <t>·</t>
    </r>
    <r>
      <rPr>
        <sz val="7"/>
        <color theme="1"/>
        <rFont val="Times New Roman"/>
        <family val="1"/>
      </rPr>
      <t xml:space="preserve">         </t>
    </r>
    <r>
      <rPr>
        <sz val="10"/>
        <color theme="1"/>
        <rFont val="Calibri"/>
        <family val="2"/>
        <scheme val="minor"/>
      </rPr>
      <t>If your objective is to terminate the phase immediately after the queue clears, and based on information and conditions presented in this reading, what value would you recommend for the passage time if the detection zone is 40 feet?  Justify your answer.</t>
    </r>
  </si>
  <si>
    <r>
      <t>o</t>
    </r>
    <r>
      <rPr>
        <sz val="7"/>
        <color theme="1"/>
        <rFont val="Times New Roman"/>
        <family val="1"/>
      </rPr>
      <t xml:space="preserve">    </t>
    </r>
    <r>
      <rPr>
        <sz val="10"/>
        <color theme="1"/>
        <rFont val="Calibri"/>
        <family val="2"/>
        <scheme val="minor"/>
      </rPr>
      <t xml:space="preserve">This question will vary between students. </t>
    </r>
  </si>
  <si>
    <t xml:space="preserve">Task 2: </t>
  </si>
  <si>
    <r>
      <t>·</t>
    </r>
    <r>
      <rPr>
        <sz val="7"/>
        <color theme="1"/>
        <rFont val="Times New Roman"/>
        <family val="1"/>
      </rPr>
      <t xml:space="preserve">         </t>
    </r>
    <r>
      <rPr>
        <sz val="10"/>
        <color theme="1"/>
        <rFont val="Calibri"/>
        <family val="2"/>
        <scheme val="minor"/>
      </rPr>
      <t>Contrast pre-timed control with actuated-control.  Describe the conditions that are appropriate for each type of control.</t>
    </r>
  </si>
  <si>
    <r>
      <t>o</t>
    </r>
    <r>
      <rPr>
        <sz val="7"/>
        <color theme="1"/>
        <rFont val="Times New Roman"/>
        <family val="1"/>
      </rPr>
      <t xml:space="preserve">    </t>
    </r>
    <r>
      <rPr>
        <sz val="10"/>
        <color theme="1"/>
        <rFont val="Calibri"/>
        <family val="2"/>
        <scheme val="minor"/>
      </rPr>
      <t>Pre-timed control is best in networks of other signals while actuated control is best in isolation or during low traffic hours.</t>
    </r>
  </si>
  <si>
    <r>
      <t>·</t>
    </r>
    <r>
      <rPr>
        <sz val="7"/>
        <color theme="1"/>
        <rFont val="Times New Roman"/>
        <family val="1"/>
      </rPr>
      <t xml:space="preserve">         </t>
    </r>
    <r>
      <rPr>
        <sz val="10"/>
        <color theme="1"/>
        <rFont val="Calibri"/>
        <family val="2"/>
        <scheme val="minor"/>
      </rPr>
      <t>What are the factors that determine the minimum green time setting?</t>
    </r>
  </si>
  <si>
    <r>
      <t>o</t>
    </r>
    <r>
      <rPr>
        <sz val="7"/>
        <color theme="1"/>
        <rFont val="Times New Roman"/>
        <family val="1"/>
      </rPr>
      <t xml:space="preserve">    </t>
    </r>
    <r>
      <rPr>
        <sz val="10"/>
        <color theme="1"/>
        <rFont val="Calibri"/>
        <family val="2"/>
        <scheme val="minor"/>
      </rPr>
      <t>Two major factors go into the minimum green time setting.  The first is driver expectation.  Drivers expect the signal to stay green from sometime after it switches to green.  The second factor in determining minimum green time is to allow the queue of vehicles to start up.  At the beginning of green, headway times are higher than at saturation flow rate.</t>
    </r>
  </si>
  <si>
    <r>
      <t>·</t>
    </r>
    <r>
      <rPr>
        <sz val="7"/>
        <color theme="1"/>
        <rFont val="Times New Roman"/>
        <family val="1"/>
      </rPr>
      <t xml:space="preserve">         </t>
    </r>
    <r>
      <rPr>
        <sz val="10"/>
        <color theme="1"/>
        <rFont val="Calibri"/>
        <family val="2"/>
        <scheme val="minor"/>
      </rPr>
      <t>What is the purpose of the passage time?</t>
    </r>
  </si>
  <si>
    <r>
      <t>o</t>
    </r>
    <r>
      <rPr>
        <sz val="7"/>
        <color theme="1"/>
        <rFont val="Times New Roman"/>
        <family val="1"/>
      </rPr>
      <t xml:space="preserve">    </t>
    </r>
    <r>
      <rPr>
        <sz val="10"/>
        <color theme="1"/>
        <rFont val="Calibri"/>
        <family val="2"/>
        <scheme val="minor"/>
      </rPr>
      <t>The purpose of the passage time is to terminate the signal once the queue has cleared.</t>
    </r>
  </si>
  <si>
    <r>
      <t>·</t>
    </r>
    <r>
      <rPr>
        <sz val="7"/>
        <color theme="1"/>
        <rFont val="Times New Roman"/>
        <family val="1"/>
      </rPr>
      <t xml:space="preserve">         </t>
    </r>
    <r>
      <rPr>
        <sz val="10"/>
        <color theme="1"/>
        <rFont val="Calibri"/>
        <family val="2"/>
        <scheme val="minor"/>
      </rPr>
      <t>What is the role of the maximum allowable headway in the setting of the passage time?</t>
    </r>
  </si>
  <si>
    <r>
      <t>o</t>
    </r>
    <r>
      <rPr>
        <sz val="7"/>
        <color theme="1"/>
        <rFont val="Times New Roman"/>
        <family val="1"/>
      </rPr>
      <t xml:space="preserve">    </t>
    </r>
    <r>
      <rPr>
        <sz val="10"/>
        <color theme="1"/>
        <rFont val="Calibri"/>
        <family val="2"/>
        <scheme val="minor"/>
      </rPr>
      <t>The passage time is the maximum allowable headway once the maximum allowable headway has been adjusted for detector length, vehicle length, and vehicle speed.</t>
    </r>
  </si>
  <si>
    <r>
      <t>·</t>
    </r>
    <r>
      <rPr>
        <sz val="7"/>
        <color theme="1"/>
        <rFont val="Times New Roman"/>
        <family val="1"/>
      </rPr>
      <t xml:space="preserve">         </t>
    </r>
    <r>
      <rPr>
        <sz val="10"/>
        <color theme="1"/>
        <rFont val="Calibri"/>
        <family val="2"/>
        <scheme val="minor"/>
      </rPr>
      <t>How does the passage timer function?</t>
    </r>
  </si>
  <si>
    <r>
      <t>o</t>
    </r>
    <r>
      <rPr>
        <sz val="7"/>
        <color theme="1"/>
        <rFont val="Times New Roman"/>
        <family val="1"/>
      </rPr>
      <t xml:space="preserve">    </t>
    </r>
    <r>
      <rPr>
        <sz val="10"/>
        <color theme="1"/>
        <rFont val="Calibri"/>
        <family val="2"/>
        <scheme val="minor"/>
      </rPr>
      <t>The passage timer counts down once the detector is off and will reset if the detector is turned on.</t>
    </r>
  </si>
  <si>
    <r>
      <t>·</t>
    </r>
    <r>
      <rPr>
        <sz val="7"/>
        <color theme="1"/>
        <rFont val="Times New Roman"/>
        <family val="1"/>
      </rPr>
      <t xml:space="preserve">         </t>
    </r>
    <r>
      <rPr>
        <sz val="10"/>
        <color theme="1"/>
        <rFont val="Calibri"/>
        <family val="2"/>
        <scheme val="minor"/>
      </rPr>
      <t>How does the minimum green timer function?</t>
    </r>
  </si>
  <si>
    <r>
      <t>o</t>
    </r>
    <r>
      <rPr>
        <sz val="7"/>
        <color theme="1"/>
        <rFont val="Times New Roman"/>
        <family val="1"/>
      </rPr>
      <t xml:space="preserve">    </t>
    </r>
    <r>
      <rPr>
        <sz val="10"/>
        <color theme="1"/>
        <rFont val="Calibri"/>
        <family val="2"/>
        <scheme val="minor"/>
      </rPr>
      <t>The minimum green timer begins to count down after the signal turns green.</t>
    </r>
  </si>
  <si>
    <t xml:space="preserve">Task 3: </t>
  </si>
  <si>
    <t>Write the equation relating the unoccupancy time to the maximum allowable headway.  Write two paragraphs describing some of the issues involving the computation of the unoccupancy time for a given intersection approach.</t>
  </si>
  <si>
    <t xml:space="preserve">Task 4: </t>
  </si>
  <si>
    <t>See “Task 4” tab</t>
  </si>
  <si>
    <t>Task 5:</t>
  </si>
  <si>
    <t xml:space="preserve"> Describe the process for setting the passage time given the maximum allowable headway.</t>
  </si>
  <si>
    <t xml:space="preserve"> </t>
  </si>
  <si>
    <t xml:space="preserve">Task 6: </t>
  </si>
  <si>
    <r>
      <t>·</t>
    </r>
    <r>
      <rPr>
        <sz val="7"/>
        <color theme="1"/>
        <rFont val="Times New Roman"/>
        <family val="1"/>
      </rPr>
      <t xml:space="preserve">         </t>
    </r>
    <r>
      <rPr>
        <sz val="10"/>
        <color theme="1"/>
        <rFont val="Calibri"/>
        <family val="2"/>
        <scheme val="minor"/>
      </rPr>
      <t>Pros</t>
    </r>
  </si>
  <si>
    <r>
      <t>o</t>
    </r>
    <r>
      <rPr>
        <sz val="7"/>
        <color theme="1"/>
        <rFont val="Times New Roman"/>
        <family val="1"/>
      </rPr>
      <t xml:space="preserve">    </t>
    </r>
    <r>
      <rPr>
        <sz val="10"/>
        <color theme="1"/>
        <rFont val="Calibri"/>
        <family val="2"/>
        <scheme val="minor"/>
      </rPr>
      <t>Easy to ensure vehicle is detected</t>
    </r>
  </si>
  <si>
    <r>
      <t>·</t>
    </r>
    <r>
      <rPr>
        <sz val="7"/>
        <color theme="1"/>
        <rFont val="Times New Roman"/>
        <family val="1"/>
      </rPr>
      <t xml:space="preserve">         </t>
    </r>
    <r>
      <rPr>
        <sz val="10"/>
        <color theme="1"/>
        <rFont val="Calibri"/>
        <family val="2"/>
        <scheme val="minor"/>
      </rPr>
      <t>Cons</t>
    </r>
  </si>
  <si>
    <r>
      <t>o</t>
    </r>
    <r>
      <rPr>
        <sz val="7"/>
        <color theme="1"/>
        <rFont val="Times New Roman"/>
        <family val="1"/>
      </rPr>
      <t xml:space="preserve">    </t>
    </r>
    <r>
      <rPr>
        <sz val="10"/>
        <color theme="1"/>
        <rFont val="Calibri"/>
        <family val="2"/>
        <scheme val="minor"/>
      </rPr>
      <t>Passage time calculations could be in the negatives</t>
    </r>
  </si>
  <si>
    <r>
      <t>o</t>
    </r>
    <r>
      <rPr>
        <sz val="7"/>
        <color theme="1"/>
        <rFont val="Times New Roman"/>
        <family val="1"/>
      </rPr>
      <t xml:space="preserve">    </t>
    </r>
    <r>
      <rPr>
        <sz val="10"/>
        <color theme="1"/>
        <rFont val="Calibri"/>
        <family val="2"/>
        <scheme val="minor"/>
      </rPr>
      <t>Longer detector is more expensive</t>
    </r>
  </si>
  <si>
    <r>
      <t>o</t>
    </r>
    <r>
      <rPr>
        <sz val="7"/>
        <color theme="1"/>
        <rFont val="Times New Roman"/>
        <family val="1"/>
      </rPr>
      <t xml:space="preserve">    </t>
    </r>
    <r>
      <rPr>
        <sz val="10"/>
        <color theme="1"/>
        <rFont val="Calibri"/>
        <family val="2"/>
        <scheme val="minor"/>
      </rPr>
      <t>Longer detector is more likely to break</t>
    </r>
  </si>
  <si>
    <t>Task 7:</t>
  </si>
  <si>
    <t>See “Task 7” tab</t>
  </si>
  <si>
    <t>Task 8 and 9:</t>
  </si>
  <si>
    <t>See “Task 8 and 9”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</si>
</sst>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theme="1"/>
      <name val="Calibri"/>
      <family val="2"/>
      <scheme val="minor"/>
    </font>
    <font>
      <sz val="10"/>
      <color theme="1"/>
      <name val="Symbol"/>
      <family val="1"/>
      <charset val="2"/>
    </font>
    <font>
      <b/>
      <sz val="11"/>
      <name val="Calibri"/>
      <family val="2"/>
      <scheme val="minor"/>
    </font>
    <font>
      <sz val="10"/>
      <color theme="1"/>
      <name val="Calibri"/>
      <family val="2"/>
      <scheme val="minor"/>
    </font>
    <font>
      <sz val="7"/>
      <color theme="1"/>
      <name val="Times New Roman"/>
      <family val="1"/>
    </font>
    <font>
      <sz val="10"/>
      <color theme="1"/>
      <name val="Courier New"/>
      <family val="3"/>
    </font>
  </fonts>
  <fills count="3">
    <fill>
      <patternFill patternType="none"/>
    </fill>
    <fill>
      <patternFill patternType="gray125"/>
    </fill>
    <fill>
      <patternFill patternType="solid">
        <fgColor rgb="FFFFCC99"/>
      </patternFill>
    </fill>
  </fills>
  <borders count="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7">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xf numFmtId="0" fontId="4" fillId="2" borderId="4" applyNumberFormat="0" applyAlignment="0" applyProtection="0"/>
    <xf numFmtId="0" fontId="5" fillId="0" borderId="5" applyNumberFormat="0" applyFill="0" applyAlignment="0" applyProtection="0"/>
  </cellStyleXfs>
  <cellXfs count="20">
    <xf numFmtId="0" fontId="0" fillId="0" borderId="0" xfId="0"/>
    <xf numFmtId="0" fontId="3" fillId="0" borderId="0" xfId="4"/>
    <xf numFmtId="0" fontId="4" fillId="2" borderId="4" xfId="5"/>
    <xf numFmtId="0" fontId="5" fillId="0" borderId="5" xfId="6"/>
    <xf numFmtId="2" fontId="5" fillId="0" borderId="5" xfId="6" applyNumberFormat="1"/>
    <xf numFmtId="0" fontId="0" fillId="0" borderId="0" xfId="0" applyAlignment="1">
      <alignment horizontal="center"/>
    </xf>
    <xf numFmtId="1" fontId="0" fillId="0" borderId="0" xfId="0" applyNumberFormat="1" applyAlignment="1">
      <alignment horizontal="center"/>
    </xf>
    <xf numFmtId="164" fontId="0" fillId="0" borderId="0" xfId="0" applyNumberFormat="1" applyAlignment="1">
      <alignment horizontal="center"/>
    </xf>
    <xf numFmtId="0" fontId="3" fillId="0" borderId="3" xfId="3" applyAlignment="1">
      <alignment horizontal="center"/>
    </xf>
    <xf numFmtId="164" fontId="3" fillId="0" borderId="3" xfId="3" applyNumberFormat="1" applyAlignment="1">
      <alignment horizontal="center"/>
    </xf>
    <xf numFmtId="0" fontId="6" fillId="0" borderId="0" xfId="0" applyFont="1" applyAlignment="1">
      <alignment horizontal="left" vertical="center" indent="2"/>
    </xf>
    <xf numFmtId="0" fontId="2" fillId="0" borderId="2" xfId="2" applyAlignment="1">
      <alignment vertical="center"/>
    </xf>
    <xf numFmtId="0" fontId="2" fillId="0" borderId="2" xfId="2"/>
    <xf numFmtId="0" fontId="3" fillId="0" borderId="3" xfId="3" applyAlignment="1">
      <alignment horizontal="center"/>
    </xf>
    <xf numFmtId="0" fontId="1" fillId="0" borderId="1" xfId="1" applyAlignment="1">
      <alignment horizontal="center"/>
    </xf>
    <xf numFmtId="0" fontId="0" fillId="0" borderId="0" xfId="0" applyAlignment="1">
      <alignment horizontal="left" wrapText="1"/>
    </xf>
    <xf numFmtId="0" fontId="5" fillId="0" borderId="0" xfId="0" applyFont="1"/>
    <xf numFmtId="0" fontId="7" fillId="0" borderId="0" xfId="0" applyFont="1"/>
    <xf numFmtId="0" fontId="8" fillId="0" borderId="0" xfId="0" applyFont="1" applyAlignment="1">
      <alignment vertical="center"/>
    </xf>
    <xf numFmtId="0" fontId="10" fillId="0" borderId="0" xfId="0" applyFont="1" applyAlignment="1">
      <alignment horizontal="left" vertical="center" indent="10"/>
    </xf>
  </cellXfs>
  <cellStyles count="7">
    <cellStyle name="Heading 1" xfId="1" builtinId="16"/>
    <cellStyle name="Heading 2" xfId="2" builtinId="17"/>
    <cellStyle name="Heading 3" xfId="3" builtinId="18"/>
    <cellStyle name="Heading 4" xfId="4" builtinId="19"/>
    <cellStyle name="Input" xfId="5" builtinId="20"/>
    <cellStyle name="Normal" xfId="0" builtinId="0"/>
    <cellStyle name="Total" xfId="6"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Two Vehicle Relationship</a:t>
            </a:r>
          </a:p>
        </c:rich>
      </c:tx>
      <c:layout/>
      <c:overlay val="0"/>
    </c:title>
    <c:autoTitleDeleted val="0"/>
    <c:plotArea>
      <c:layout/>
      <c:scatterChart>
        <c:scatterStyle val="lineMarker"/>
        <c:varyColors val="0"/>
        <c:ser>
          <c:idx val="0"/>
          <c:order val="0"/>
          <c:tx>
            <c:strRef>
              <c:f>'Task 4'!$E$3:$F$3</c:f>
              <c:strCache>
                <c:ptCount val="1"/>
                <c:pt idx="0">
                  <c:v>Front Vehicle</c:v>
                </c:pt>
              </c:strCache>
            </c:strRef>
          </c:tx>
          <c:marker>
            <c:symbol val="none"/>
          </c:marker>
          <c:xVal>
            <c:numRef>
              <c:f>'Task 4'!$E$5:$E$6</c:f>
              <c:numCache>
                <c:formatCode>0.0</c:formatCode>
                <c:ptCount val="2"/>
                <c:pt idx="0">
                  <c:v>0</c:v>
                </c:pt>
                <c:pt idx="1">
                  <c:v>4</c:v>
                </c:pt>
              </c:numCache>
            </c:numRef>
          </c:xVal>
          <c:yVal>
            <c:numRef>
              <c:f>'Task 4'!$F$5:$F$6</c:f>
              <c:numCache>
                <c:formatCode>0</c:formatCode>
                <c:ptCount val="2"/>
                <c:pt idx="0" formatCode="General">
                  <c:v>0</c:v>
                </c:pt>
                <c:pt idx="1">
                  <c:v>175.9992</c:v>
                </c:pt>
              </c:numCache>
            </c:numRef>
          </c:yVal>
          <c:smooth val="0"/>
        </c:ser>
        <c:ser>
          <c:idx val="1"/>
          <c:order val="1"/>
          <c:tx>
            <c:strRef>
              <c:f>'Task 4'!$G$3:$H$3</c:f>
              <c:strCache>
                <c:ptCount val="1"/>
                <c:pt idx="0">
                  <c:v>Back Vehicle</c:v>
                </c:pt>
              </c:strCache>
            </c:strRef>
          </c:tx>
          <c:marker>
            <c:symbol val="none"/>
          </c:marker>
          <c:xVal>
            <c:numRef>
              <c:f>'Task 4'!$G$5:$G$6</c:f>
              <c:numCache>
                <c:formatCode>0.0</c:formatCode>
                <c:ptCount val="2"/>
                <c:pt idx="0">
                  <c:v>0.36363801653643879</c:v>
                </c:pt>
                <c:pt idx="1">
                  <c:v>3.9999646676548775</c:v>
                </c:pt>
              </c:numCache>
            </c:numRef>
          </c:xVal>
          <c:yVal>
            <c:numRef>
              <c:f>'Task 4'!$H$5:$H$6</c:f>
              <c:numCache>
                <c:formatCode>0</c:formatCode>
                <c:ptCount val="2"/>
                <c:pt idx="0" formatCode="General">
                  <c:v>0</c:v>
                </c:pt>
                <c:pt idx="1">
                  <c:v>159.9992</c:v>
                </c:pt>
              </c:numCache>
            </c:numRef>
          </c:yVal>
          <c:smooth val="0"/>
        </c:ser>
        <c:dLbls>
          <c:showLegendKey val="0"/>
          <c:showVal val="0"/>
          <c:showCatName val="0"/>
          <c:showSerName val="0"/>
          <c:showPercent val="0"/>
          <c:showBubbleSize val="0"/>
        </c:dLbls>
        <c:axId val="46903296"/>
        <c:axId val="46905216"/>
      </c:scatterChart>
      <c:valAx>
        <c:axId val="46903296"/>
        <c:scaling>
          <c:orientation val="minMax"/>
        </c:scaling>
        <c:delete val="0"/>
        <c:axPos val="b"/>
        <c:title>
          <c:tx>
            <c:rich>
              <a:bodyPr/>
              <a:lstStyle/>
              <a:p>
                <a:pPr>
                  <a:defRPr/>
                </a:pPr>
                <a:r>
                  <a:rPr lang="en-US"/>
                  <a:t>Time (seconds)</a:t>
                </a:r>
              </a:p>
            </c:rich>
          </c:tx>
          <c:layout/>
          <c:overlay val="0"/>
        </c:title>
        <c:numFmt formatCode="0.0" sourceLinked="1"/>
        <c:majorTickMark val="none"/>
        <c:minorTickMark val="none"/>
        <c:tickLblPos val="nextTo"/>
        <c:crossAx val="46905216"/>
        <c:crosses val="autoZero"/>
        <c:crossBetween val="midCat"/>
      </c:valAx>
      <c:valAx>
        <c:axId val="46905216"/>
        <c:scaling>
          <c:orientation val="minMax"/>
        </c:scaling>
        <c:delete val="0"/>
        <c:axPos val="l"/>
        <c:majorGridlines/>
        <c:title>
          <c:tx>
            <c:rich>
              <a:bodyPr/>
              <a:lstStyle/>
              <a:p>
                <a:pPr>
                  <a:defRPr/>
                </a:pPr>
                <a:r>
                  <a:rPr lang="en-US"/>
                  <a:t>Distance (ft)</a:t>
                </a:r>
              </a:p>
            </c:rich>
          </c:tx>
          <c:layout/>
          <c:overlay val="0"/>
        </c:title>
        <c:numFmt formatCode="General" sourceLinked="1"/>
        <c:majorTickMark val="none"/>
        <c:minorTickMark val="none"/>
        <c:tickLblPos val="nextTo"/>
        <c:crossAx val="4690329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Unoccupancy vs Detector</a:t>
            </a:r>
            <a:r>
              <a:rPr lang="en-US" baseline="0"/>
              <a:t> Legnth</a:t>
            </a:r>
          </a:p>
        </c:rich>
      </c:tx>
      <c:layout/>
      <c:overlay val="0"/>
    </c:title>
    <c:autoTitleDeleted val="0"/>
    <c:plotArea>
      <c:layout/>
      <c:scatterChart>
        <c:scatterStyle val="smoothMarker"/>
        <c:varyColors val="0"/>
        <c:ser>
          <c:idx val="0"/>
          <c:order val="0"/>
          <c:tx>
            <c:strRef>
              <c:f>'Task 7'!$B$6</c:f>
              <c:strCache>
                <c:ptCount val="1"/>
                <c:pt idx="0">
                  <c:v>Unoccupancy (sec)</c:v>
                </c:pt>
              </c:strCache>
            </c:strRef>
          </c:tx>
          <c:marker>
            <c:symbol val="none"/>
          </c:marker>
          <c:xVal>
            <c:numRef>
              <c:f>'Task 7'!$A$7:$A$91</c:f>
              <c:numCache>
                <c:formatCode>General</c:formatCode>
                <c:ptCount val="85"/>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pt idx="51">
                  <c:v>57</c:v>
                </c:pt>
                <c:pt idx="52">
                  <c:v>58</c:v>
                </c:pt>
                <c:pt idx="53">
                  <c:v>59</c:v>
                </c:pt>
                <c:pt idx="54">
                  <c:v>60</c:v>
                </c:pt>
                <c:pt idx="55">
                  <c:v>61</c:v>
                </c:pt>
                <c:pt idx="56">
                  <c:v>62</c:v>
                </c:pt>
                <c:pt idx="57">
                  <c:v>63</c:v>
                </c:pt>
                <c:pt idx="58">
                  <c:v>64</c:v>
                </c:pt>
                <c:pt idx="59">
                  <c:v>65</c:v>
                </c:pt>
                <c:pt idx="60">
                  <c:v>66</c:v>
                </c:pt>
                <c:pt idx="61">
                  <c:v>67</c:v>
                </c:pt>
                <c:pt idx="62">
                  <c:v>68</c:v>
                </c:pt>
                <c:pt idx="63">
                  <c:v>69</c:v>
                </c:pt>
                <c:pt idx="64">
                  <c:v>70</c:v>
                </c:pt>
                <c:pt idx="65">
                  <c:v>71</c:v>
                </c:pt>
                <c:pt idx="66">
                  <c:v>72</c:v>
                </c:pt>
                <c:pt idx="67">
                  <c:v>73</c:v>
                </c:pt>
                <c:pt idx="68">
                  <c:v>74</c:v>
                </c:pt>
                <c:pt idx="69">
                  <c:v>75</c:v>
                </c:pt>
                <c:pt idx="70">
                  <c:v>76</c:v>
                </c:pt>
                <c:pt idx="71">
                  <c:v>77</c:v>
                </c:pt>
                <c:pt idx="72">
                  <c:v>78</c:v>
                </c:pt>
                <c:pt idx="73">
                  <c:v>79</c:v>
                </c:pt>
                <c:pt idx="74">
                  <c:v>80</c:v>
                </c:pt>
                <c:pt idx="75">
                  <c:v>81</c:v>
                </c:pt>
                <c:pt idx="76">
                  <c:v>82</c:v>
                </c:pt>
                <c:pt idx="77">
                  <c:v>83</c:v>
                </c:pt>
                <c:pt idx="78">
                  <c:v>84</c:v>
                </c:pt>
                <c:pt idx="79">
                  <c:v>85</c:v>
                </c:pt>
                <c:pt idx="80">
                  <c:v>86</c:v>
                </c:pt>
                <c:pt idx="81">
                  <c:v>87</c:v>
                </c:pt>
                <c:pt idx="82">
                  <c:v>88</c:v>
                </c:pt>
                <c:pt idx="83">
                  <c:v>89</c:v>
                </c:pt>
                <c:pt idx="84">
                  <c:v>90</c:v>
                </c:pt>
              </c:numCache>
            </c:numRef>
          </c:xVal>
          <c:yVal>
            <c:numRef>
              <c:f>'Task 7'!$B$7:$B$91</c:f>
              <c:numCache>
                <c:formatCode>0.0</c:formatCode>
                <c:ptCount val="85"/>
                <c:pt idx="0">
                  <c:v>2.4090640483658348</c:v>
                </c:pt>
                <c:pt idx="1">
                  <c:v>2.3863357425337517</c:v>
                </c:pt>
                <c:pt idx="2">
                  <c:v>2.3636074367016682</c:v>
                </c:pt>
                <c:pt idx="3">
                  <c:v>2.3408791308695851</c:v>
                </c:pt>
                <c:pt idx="4">
                  <c:v>2.3181508250375016</c:v>
                </c:pt>
                <c:pt idx="5">
                  <c:v>2.2954225192054185</c:v>
                </c:pt>
                <c:pt idx="6">
                  <c:v>2.272694213373335</c:v>
                </c:pt>
                <c:pt idx="7">
                  <c:v>2.2499659075412519</c:v>
                </c:pt>
                <c:pt idx="8">
                  <c:v>2.2272376017091684</c:v>
                </c:pt>
                <c:pt idx="9">
                  <c:v>2.2045092958770853</c:v>
                </c:pt>
                <c:pt idx="10">
                  <c:v>2.1817809900450023</c:v>
                </c:pt>
                <c:pt idx="11">
                  <c:v>2.1590526842129187</c:v>
                </c:pt>
                <c:pt idx="12">
                  <c:v>2.1363243783808352</c:v>
                </c:pt>
                <c:pt idx="13">
                  <c:v>2.1135960725487521</c:v>
                </c:pt>
                <c:pt idx="14">
                  <c:v>2.0908677667166691</c:v>
                </c:pt>
                <c:pt idx="15">
                  <c:v>2.0681394608845856</c:v>
                </c:pt>
                <c:pt idx="16">
                  <c:v>2.0454111550525025</c:v>
                </c:pt>
                <c:pt idx="17">
                  <c:v>2.022682849220419</c:v>
                </c:pt>
                <c:pt idx="18">
                  <c:v>1.9999545433883357</c:v>
                </c:pt>
                <c:pt idx="19">
                  <c:v>1.9772262375562526</c:v>
                </c:pt>
                <c:pt idx="20">
                  <c:v>1.9544979317241693</c:v>
                </c:pt>
                <c:pt idx="21">
                  <c:v>1.931769625892086</c:v>
                </c:pt>
                <c:pt idx="22">
                  <c:v>1.9090413200600027</c:v>
                </c:pt>
                <c:pt idx="23">
                  <c:v>1.8863130142279194</c:v>
                </c:pt>
                <c:pt idx="24">
                  <c:v>1.8635847083958361</c:v>
                </c:pt>
                <c:pt idx="25">
                  <c:v>1.8408564025637528</c:v>
                </c:pt>
                <c:pt idx="26">
                  <c:v>1.8181280967316695</c:v>
                </c:pt>
                <c:pt idx="27">
                  <c:v>1.7953997908995862</c:v>
                </c:pt>
                <c:pt idx="28">
                  <c:v>1.7726714850675029</c:v>
                </c:pt>
                <c:pt idx="29">
                  <c:v>1.7499431792354196</c:v>
                </c:pt>
                <c:pt idx="30">
                  <c:v>1.7272148734033363</c:v>
                </c:pt>
                <c:pt idx="31">
                  <c:v>1.7044865675712533</c:v>
                </c:pt>
                <c:pt idx="32">
                  <c:v>1.68175826173917</c:v>
                </c:pt>
                <c:pt idx="33">
                  <c:v>1.6590299559070867</c:v>
                </c:pt>
                <c:pt idx="34">
                  <c:v>1.6363016500750034</c:v>
                </c:pt>
                <c:pt idx="35">
                  <c:v>1.6135733442429201</c:v>
                </c:pt>
                <c:pt idx="36">
                  <c:v>1.5908450384108368</c:v>
                </c:pt>
                <c:pt idx="37">
                  <c:v>1.5681167325787535</c:v>
                </c:pt>
                <c:pt idx="38">
                  <c:v>1.5453884267466702</c:v>
                </c:pt>
                <c:pt idx="39">
                  <c:v>1.5226601209145869</c:v>
                </c:pt>
                <c:pt idx="40">
                  <c:v>1.4999318150825036</c:v>
                </c:pt>
                <c:pt idx="41">
                  <c:v>1.4772035092504203</c:v>
                </c:pt>
                <c:pt idx="42">
                  <c:v>1.454475203418337</c:v>
                </c:pt>
                <c:pt idx="43">
                  <c:v>1.4317468975862537</c:v>
                </c:pt>
                <c:pt idx="44">
                  <c:v>1.4090185917541707</c:v>
                </c:pt>
                <c:pt idx="45">
                  <c:v>1.3862902859220874</c:v>
                </c:pt>
                <c:pt idx="46">
                  <c:v>1.3635619800900041</c:v>
                </c:pt>
                <c:pt idx="47">
                  <c:v>1.3408336742579208</c:v>
                </c:pt>
                <c:pt idx="48">
                  <c:v>1.3181053684258375</c:v>
                </c:pt>
                <c:pt idx="49">
                  <c:v>1.2953770625937542</c:v>
                </c:pt>
                <c:pt idx="50">
                  <c:v>1.2726487567616709</c:v>
                </c:pt>
                <c:pt idx="51">
                  <c:v>1.2499204509295876</c:v>
                </c:pt>
                <c:pt idx="52">
                  <c:v>1.2271921450975043</c:v>
                </c:pt>
                <c:pt idx="53">
                  <c:v>1.204463839265421</c:v>
                </c:pt>
                <c:pt idx="54">
                  <c:v>1.1817355334333377</c:v>
                </c:pt>
                <c:pt idx="55">
                  <c:v>1.1590072276012544</c:v>
                </c:pt>
                <c:pt idx="56">
                  <c:v>1.1362789217691711</c:v>
                </c:pt>
                <c:pt idx="57">
                  <c:v>1.113550615937088</c:v>
                </c:pt>
                <c:pt idx="58">
                  <c:v>1.0908223101050047</c:v>
                </c:pt>
                <c:pt idx="59">
                  <c:v>1.0680940042729214</c:v>
                </c:pt>
                <c:pt idx="60">
                  <c:v>1.0453656984408382</c:v>
                </c:pt>
                <c:pt idx="61">
                  <c:v>1.0226373926087549</c:v>
                </c:pt>
                <c:pt idx="62">
                  <c:v>0.99990908677667134</c:v>
                </c:pt>
                <c:pt idx="63">
                  <c:v>0.97718078094458827</c:v>
                </c:pt>
                <c:pt idx="64">
                  <c:v>0.95445247511250519</c:v>
                </c:pt>
                <c:pt idx="65">
                  <c:v>0.93172416928042168</c:v>
                </c:pt>
                <c:pt idx="66">
                  <c:v>0.9089958634483386</c:v>
                </c:pt>
                <c:pt idx="67">
                  <c:v>0.88626755761625509</c:v>
                </c:pt>
                <c:pt idx="68">
                  <c:v>0.86353925178417201</c:v>
                </c:pt>
                <c:pt idx="69">
                  <c:v>0.8408109459520885</c:v>
                </c:pt>
                <c:pt idx="70">
                  <c:v>0.81808264012000542</c:v>
                </c:pt>
                <c:pt idx="71">
                  <c:v>0.7953543342879219</c:v>
                </c:pt>
                <c:pt idx="72">
                  <c:v>0.77262602845583883</c:v>
                </c:pt>
                <c:pt idx="73">
                  <c:v>0.74989772262375531</c:v>
                </c:pt>
                <c:pt idx="74">
                  <c:v>0.72716941679167224</c:v>
                </c:pt>
                <c:pt idx="75">
                  <c:v>0.70444111095958872</c:v>
                </c:pt>
                <c:pt idx="76">
                  <c:v>0.68171280512750565</c:v>
                </c:pt>
                <c:pt idx="77">
                  <c:v>0.65898449929542258</c:v>
                </c:pt>
                <c:pt idx="78">
                  <c:v>0.63625619346333906</c:v>
                </c:pt>
                <c:pt idx="79">
                  <c:v>0.61352788763125599</c:v>
                </c:pt>
                <c:pt idx="80">
                  <c:v>0.59079958179917247</c:v>
                </c:pt>
                <c:pt idx="81">
                  <c:v>0.5680712759670894</c:v>
                </c:pt>
                <c:pt idx="82">
                  <c:v>0.54534297013500588</c:v>
                </c:pt>
                <c:pt idx="83">
                  <c:v>0.5226146643029228</c:v>
                </c:pt>
                <c:pt idx="84">
                  <c:v>0.49988635847083929</c:v>
                </c:pt>
              </c:numCache>
            </c:numRef>
          </c:yVal>
          <c:smooth val="1"/>
        </c:ser>
        <c:dLbls>
          <c:showLegendKey val="0"/>
          <c:showVal val="0"/>
          <c:showCatName val="0"/>
          <c:showSerName val="0"/>
          <c:showPercent val="0"/>
          <c:showBubbleSize val="0"/>
        </c:dLbls>
        <c:axId val="46609536"/>
        <c:axId val="46611456"/>
      </c:scatterChart>
      <c:valAx>
        <c:axId val="46609536"/>
        <c:scaling>
          <c:orientation val="minMax"/>
        </c:scaling>
        <c:delete val="0"/>
        <c:axPos val="b"/>
        <c:title>
          <c:tx>
            <c:rich>
              <a:bodyPr/>
              <a:lstStyle/>
              <a:p>
                <a:pPr>
                  <a:defRPr/>
                </a:pPr>
                <a:r>
                  <a:rPr lang="en-US"/>
                  <a:t>Detector Length</a:t>
                </a:r>
                <a:r>
                  <a:rPr lang="en-US" baseline="0"/>
                  <a:t> (ft)</a:t>
                </a:r>
                <a:endParaRPr lang="en-US"/>
              </a:p>
            </c:rich>
          </c:tx>
          <c:layout/>
          <c:overlay val="0"/>
        </c:title>
        <c:numFmt formatCode="General" sourceLinked="1"/>
        <c:majorTickMark val="none"/>
        <c:minorTickMark val="none"/>
        <c:tickLblPos val="nextTo"/>
        <c:crossAx val="46611456"/>
        <c:crosses val="autoZero"/>
        <c:crossBetween val="midCat"/>
      </c:valAx>
      <c:valAx>
        <c:axId val="46611456"/>
        <c:scaling>
          <c:orientation val="minMax"/>
        </c:scaling>
        <c:delete val="0"/>
        <c:axPos val="l"/>
        <c:majorGridlines/>
        <c:title>
          <c:tx>
            <c:rich>
              <a:bodyPr/>
              <a:lstStyle/>
              <a:p>
                <a:pPr>
                  <a:defRPr/>
                </a:pPr>
                <a:r>
                  <a:rPr lang="en-US"/>
                  <a:t>Unoccupancy (sec)</a:t>
                </a:r>
              </a:p>
            </c:rich>
          </c:tx>
          <c:layout/>
          <c:overlay val="0"/>
        </c:title>
        <c:numFmt formatCode="0.0" sourceLinked="1"/>
        <c:majorTickMark val="none"/>
        <c:minorTickMark val="none"/>
        <c:tickLblPos val="nextTo"/>
        <c:crossAx val="466095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542925</xdr:colOff>
          <xdr:row>39</xdr:row>
          <xdr:rowOff>66675</xdr:rowOff>
        </xdr:from>
        <xdr:to>
          <xdr:col>17</xdr:col>
          <xdr:colOff>390525</xdr:colOff>
          <xdr:row>61</xdr:row>
          <xdr:rowOff>47625</xdr:rowOff>
        </xdr:to>
        <xdr:sp macro="" textlink="">
          <xdr:nvSpPr>
            <xdr:cNvPr id="4118" name="Object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xdr:twoCellAnchor>
    <xdr:from>
      <xdr:col>0</xdr:col>
      <xdr:colOff>0</xdr:colOff>
      <xdr:row>20</xdr:row>
      <xdr:rowOff>0</xdr:rowOff>
    </xdr:from>
    <xdr:to>
      <xdr:col>1</xdr:col>
      <xdr:colOff>371475</xdr:colOff>
      <xdr:row>21</xdr:row>
      <xdr:rowOff>28575</xdr:rowOff>
    </xdr:to>
    <xdr:pic>
      <xdr:nvPicPr>
        <xdr:cNvPr id="4" name="Picture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3810000"/>
          <a:ext cx="9810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38</xdr:row>
      <xdr:rowOff>0</xdr:rowOff>
    </xdr:from>
    <xdr:to>
      <xdr:col>2</xdr:col>
      <xdr:colOff>114300</xdr:colOff>
      <xdr:row>39</xdr:row>
      <xdr:rowOff>28575</xdr:rowOff>
    </xdr:to>
    <xdr:pic>
      <xdr:nvPicPr>
        <xdr:cNvPr id="5" name="Picture 4"/>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7239000"/>
          <a:ext cx="7239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44</xdr:row>
      <xdr:rowOff>0</xdr:rowOff>
    </xdr:from>
    <xdr:to>
      <xdr:col>2</xdr:col>
      <xdr:colOff>371475</xdr:colOff>
      <xdr:row>45</xdr:row>
      <xdr:rowOff>28575</xdr:rowOff>
    </xdr:to>
    <xdr:pic>
      <xdr:nvPicPr>
        <xdr:cNvPr id="6" name="Picture 5"/>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8382000"/>
          <a:ext cx="9810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179070</xdr:colOff>
      <xdr:row>8</xdr:row>
      <xdr:rowOff>140970</xdr:rowOff>
    </xdr:from>
    <xdr:to>
      <xdr:col>6</xdr:col>
      <xdr:colOff>552450</xdr:colOff>
      <xdr:row>23</xdr:row>
      <xdr:rowOff>140970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163830</xdr:rowOff>
    </xdr:from>
    <xdr:to>
      <xdr:col>10</xdr:col>
      <xdr:colOff>594360</xdr:colOff>
      <xdr:row>15</xdr:row>
      <xdr:rowOff>163830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10" sqref="A10"/>
    </sheetView>
  </sheetViews>
  <sheetFormatPr defaultRowHeight="15" x14ac:dyDescent="0.25"/>
  <sheetData>
    <row r="1" spans="1:1" x14ac:dyDescent="0.25">
      <c r="A1" s="16" t="s">
        <v>23</v>
      </c>
    </row>
    <row r="3" spans="1:1" x14ac:dyDescent="0.25">
      <c r="A3" t="s">
        <v>24</v>
      </c>
    </row>
    <row r="4" spans="1:1" x14ac:dyDescent="0.25">
      <c r="A4" t="s">
        <v>25</v>
      </c>
    </row>
    <row r="6" spans="1:1" x14ac:dyDescent="0.25">
      <c r="A6" t="s">
        <v>26</v>
      </c>
    </row>
    <row r="8" spans="1:1" x14ac:dyDescent="0.25">
      <c r="A8"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59"/>
  <sheetViews>
    <sheetView topLeftCell="A25" workbookViewId="0">
      <selection activeCell="D41" sqref="D41"/>
    </sheetView>
  </sheetViews>
  <sheetFormatPr defaultRowHeight="15" x14ac:dyDescent="0.25"/>
  <sheetData>
    <row r="1" spans="1:1" x14ac:dyDescent="0.25">
      <c r="A1" s="17" t="s">
        <v>28</v>
      </c>
    </row>
    <row r="3" spans="1:1" x14ac:dyDescent="0.25">
      <c r="A3" s="18" t="s">
        <v>29</v>
      </c>
    </row>
    <row r="4" spans="1:1" x14ac:dyDescent="0.25">
      <c r="A4" s="10" t="s">
        <v>30</v>
      </c>
    </row>
    <row r="5" spans="1:1" x14ac:dyDescent="0.25">
      <c r="A5" s="19" t="s">
        <v>31</v>
      </c>
    </row>
    <row r="6" spans="1:1" x14ac:dyDescent="0.25">
      <c r="A6" s="10" t="s">
        <v>32</v>
      </c>
    </row>
    <row r="7" spans="1:1" x14ac:dyDescent="0.25">
      <c r="A7" s="19" t="s">
        <v>33</v>
      </c>
    </row>
    <row r="8" spans="1:1" x14ac:dyDescent="0.25">
      <c r="A8" s="10" t="s">
        <v>34</v>
      </c>
    </row>
    <row r="9" spans="1:1" x14ac:dyDescent="0.25">
      <c r="A9" s="19" t="s">
        <v>35</v>
      </c>
    </row>
    <row r="10" spans="1:1" x14ac:dyDescent="0.25">
      <c r="A10" s="10" t="s">
        <v>36</v>
      </c>
    </row>
    <row r="11" spans="1:1" x14ac:dyDescent="0.25">
      <c r="A11" s="19" t="s">
        <v>37</v>
      </c>
    </row>
    <row r="12" spans="1:1" x14ac:dyDescent="0.25">
      <c r="A12" s="10" t="s">
        <v>38</v>
      </c>
    </row>
    <row r="13" spans="1:1" x14ac:dyDescent="0.25">
      <c r="A13" s="19" t="s">
        <v>39</v>
      </c>
    </row>
    <row r="14" spans="1:1" x14ac:dyDescent="0.25">
      <c r="A14" s="10" t="s">
        <v>40</v>
      </c>
    </row>
    <row r="15" spans="1:1" x14ac:dyDescent="0.25">
      <c r="A15" s="19" t="s">
        <v>41</v>
      </c>
    </row>
    <row r="16" spans="1:1" x14ac:dyDescent="0.25">
      <c r="A16" s="19" t="s">
        <v>42</v>
      </c>
    </row>
    <row r="17" spans="1:1" x14ac:dyDescent="0.25">
      <c r="A17" s="10" t="s">
        <v>43</v>
      </c>
    </row>
    <row r="18" spans="1:1" x14ac:dyDescent="0.25">
      <c r="A18" s="19" t="s">
        <v>44</v>
      </c>
    </row>
    <row r="19" spans="1:1" x14ac:dyDescent="0.25">
      <c r="A19" s="10" t="s">
        <v>45</v>
      </c>
    </row>
    <row r="20" spans="1:1" x14ac:dyDescent="0.25">
      <c r="A20" s="19" t="s">
        <v>46</v>
      </c>
    </row>
    <row r="22" spans="1:1" x14ac:dyDescent="0.25">
      <c r="A22" s="18"/>
    </row>
    <row r="23" spans="1:1" x14ac:dyDescent="0.25">
      <c r="A23" s="18" t="s">
        <v>47</v>
      </c>
    </row>
    <row r="24" spans="1:1" x14ac:dyDescent="0.25">
      <c r="A24" s="10" t="s">
        <v>48</v>
      </c>
    </row>
    <row r="25" spans="1:1" x14ac:dyDescent="0.25">
      <c r="A25" s="19" t="s">
        <v>49</v>
      </c>
    </row>
    <row r="26" spans="1:1" x14ac:dyDescent="0.25">
      <c r="A26" s="10" t="s">
        <v>50</v>
      </c>
    </row>
    <row r="27" spans="1:1" x14ac:dyDescent="0.25">
      <c r="A27" s="19" t="s">
        <v>51</v>
      </c>
    </row>
    <row r="28" spans="1:1" x14ac:dyDescent="0.25">
      <c r="A28" s="10" t="s">
        <v>52</v>
      </c>
    </row>
    <row r="29" spans="1:1" x14ac:dyDescent="0.25">
      <c r="A29" s="19" t="s">
        <v>53</v>
      </c>
    </row>
    <row r="30" spans="1:1" x14ac:dyDescent="0.25">
      <c r="A30" s="10" t="s">
        <v>54</v>
      </c>
    </row>
    <row r="31" spans="1:1" x14ac:dyDescent="0.25">
      <c r="A31" s="19" t="s">
        <v>55</v>
      </c>
    </row>
    <row r="32" spans="1:1" x14ac:dyDescent="0.25">
      <c r="A32" s="10" t="s">
        <v>56</v>
      </c>
    </row>
    <row r="33" spans="1:1" x14ac:dyDescent="0.25">
      <c r="A33" s="19" t="s">
        <v>57</v>
      </c>
    </row>
    <row r="34" spans="1:1" x14ac:dyDescent="0.25">
      <c r="A34" s="10" t="s">
        <v>58</v>
      </c>
    </row>
    <row r="35" spans="1:1" x14ac:dyDescent="0.25">
      <c r="A35" s="19" t="s">
        <v>59</v>
      </c>
    </row>
    <row r="36" spans="1:1" x14ac:dyDescent="0.25">
      <c r="A36" s="18"/>
    </row>
    <row r="37" spans="1:1" x14ac:dyDescent="0.25">
      <c r="A37" s="18" t="s">
        <v>60</v>
      </c>
    </row>
    <row r="38" spans="1:1" x14ac:dyDescent="0.25">
      <c r="A38" s="18" t="s">
        <v>61</v>
      </c>
    </row>
    <row r="40" spans="1:1" x14ac:dyDescent="0.25">
      <c r="A40" s="18" t="s">
        <v>62</v>
      </c>
    </row>
    <row r="41" spans="1:1" x14ac:dyDescent="0.25">
      <c r="A41" s="18" t="s">
        <v>63</v>
      </c>
    </row>
    <row r="42" spans="1:1" x14ac:dyDescent="0.25">
      <c r="A42" s="18"/>
    </row>
    <row r="43" spans="1:1" x14ac:dyDescent="0.25">
      <c r="A43" s="18" t="s">
        <v>64</v>
      </c>
    </row>
    <row r="44" spans="1:1" x14ac:dyDescent="0.25">
      <c r="A44" s="18" t="s">
        <v>65</v>
      </c>
    </row>
    <row r="45" spans="1:1" x14ac:dyDescent="0.25">
      <c r="A45" s="18" t="s">
        <v>66</v>
      </c>
    </row>
    <row r="46" spans="1:1" x14ac:dyDescent="0.25">
      <c r="A46" s="18"/>
    </row>
    <row r="47" spans="1:1" x14ac:dyDescent="0.25">
      <c r="A47" s="18" t="s">
        <v>67</v>
      </c>
    </row>
    <row r="48" spans="1:1" x14ac:dyDescent="0.25">
      <c r="A48" s="18"/>
    </row>
    <row r="49" spans="1:1" x14ac:dyDescent="0.25">
      <c r="A49" s="10" t="s">
        <v>68</v>
      </c>
    </row>
    <row r="50" spans="1:1" x14ac:dyDescent="0.25">
      <c r="A50" s="19" t="s">
        <v>69</v>
      </c>
    </row>
    <row r="51" spans="1:1" x14ac:dyDescent="0.25">
      <c r="A51" s="10" t="s">
        <v>70</v>
      </c>
    </row>
    <row r="52" spans="1:1" x14ac:dyDescent="0.25">
      <c r="A52" s="19" t="s">
        <v>71</v>
      </c>
    </row>
    <row r="53" spans="1:1" x14ac:dyDescent="0.25">
      <c r="A53" s="19" t="s">
        <v>72</v>
      </c>
    </row>
    <row r="54" spans="1:1" x14ac:dyDescent="0.25">
      <c r="A54" s="19" t="s">
        <v>73</v>
      </c>
    </row>
    <row r="55" spans="1:1" x14ac:dyDescent="0.25">
      <c r="A55" s="18" t="s">
        <v>74</v>
      </c>
    </row>
    <row r="56" spans="1:1" x14ac:dyDescent="0.25">
      <c r="A56" s="18" t="s">
        <v>75</v>
      </c>
    </row>
    <row r="57" spans="1:1" x14ac:dyDescent="0.25">
      <c r="A57" s="18"/>
    </row>
    <row r="58" spans="1:1" x14ac:dyDescent="0.25">
      <c r="A58" s="18" t="s">
        <v>76</v>
      </c>
    </row>
    <row r="59" spans="1:1" x14ac:dyDescent="0.25">
      <c r="A59" s="18" t="s">
        <v>77</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4118" r:id="rId4">
          <objectPr defaultSize="0" autoPict="0" r:id="rId5">
            <anchor moveWithCells="1">
              <from>
                <xdr:col>7</xdr:col>
                <xdr:colOff>542925</xdr:colOff>
                <xdr:row>39</xdr:row>
                <xdr:rowOff>66675</xdr:rowOff>
              </from>
              <to>
                <xdr:col>17</xdr:col>
                <xdr:colOff>390525</xdr:colOff>
                <xdr:row>61</xdr:row>
                <xdr:rowOff>47625</xdr:rowOff>
              </to>
            </anchor>
          </objectPr>
        </oleObject>
      </mc:Choice>
      <mc:Fallback>
        <oleObject progId="Word.Document.12" shapeId="4118"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A7" sqref="A7"/>
    </sheetView>
  </sheetViews>
  <sheetFormatPr defaultRowHeight="15" x14ac:dyDescent="0.25"/>
  <cols>
    <col min="1" max="1" width="13.7109375" bestFit="1" customWidth="1"/>
    <col min="2" max="2" width="8.85546875" customWidth="1"/>
    <col min="5" max="5" width="9.5703125" bestFit="1" customWidth="1"/>
    <col min="6" max="6" width="11.28515625" bestFit="1" customWidth="1"/>
    <col min="7" max="7" width="12" bestFit="1" customWidth="1"/>
    <col min="8" max="8" width="11.28515625" bestFit="1" customWidth="1"/>
  </cols>
  <sheetData>
    <row r="2" spans="1:8" ht="20.45" thickBot="1" x14ac:dyDescent="0.45">
      <c r="A2" t="s">
        <v>0</v>
      </c>
      <c r="B2" s="2">
        <v>30</v>
      </c>
      <c r="C2" t="s">
        <v>1</v>
      </c>
      <c r="E2" s="14" t="s">
        <v>9</v>
      </c>
      <c r="F2" s="14"/>
      <c r="G2" s="14"/>
      <c r="H2" s="14"/>
    </row>
    <row r="3" spans="1:8" ht="15.6" thickTop="1" thickBot="1" x14ac:dyDescent="0.35">
      <c r="A3" t="s">
        <v>2</v>
      </c>
      <c r="B3" s="2">
        <v>22</v>
      </c>
      <c r="C3" t="s">
        <v>3</v>
      </c>
      <c r="E3" s="13" t="s">
        <v>8</v>
      </c>
      <c r="F3" s="13"/>
      <c r="G3" s="13" t="s">
        <v>7</v>
      </c>
      <c r="H3" s="13"/>
    </row>
    <row r="4" spans="1:8" ht="14.45" x14ac:dyDescent="0.3">
      <c r="A4" t="s">
        <v>4</v>
      </c>
      <c r="B4" s="2">
        <v>16</v>
      </c>
      <c r="C4" t="s">
        <v>3</v>
      </c>
      <c r="E4" s="1" t="s">
        <v>10</v>
      </c>
      <c r="F4" s="1" t="s">
        <v>11</v>
      </c>
      <c r="G4" s="1" t="s">
        <v>10</v>
      </c>
      <c r="H4" s="1" t="s">
        <v>11</v>
      </c>
    </row>
    <row r="5" spans="1:8" ht="14.45" x14ac:dyDescent="0.3">
      <c r="A5" t="s">
        <v>5</v>
      </c>
      <c r="B5" s="2">
        <v>4</v>
      </c>
      <c r="C5" t="s">
        <v>6</v>
      </c>
      <c r="E5" s="7">
        <v>0</v>
      </c>
      <c r="F5" s="5">
        <v>0</v>
      </c>
      <c r="G5" s="7">
        <f>B4/(B2*1.46666)</f>
        <v>0.36363801653643879</v>
      </c>
      <c r="H5" s="5">
        <v>0</v>
      </c>
    </row>
    <row r="6" spans="1:8" ht="14.45" x14ac:dyDescent="0.3">
      <c r="E6" s="7">
        <f>B5</f>
        <v>4</v>
      </c>
      <c r="F6" s="6">
        <f>1.46666*B2*B5</f>
        <v>175.9992</v>
      </c>
      <c r="G6" s="7">
        <f>B7+((B4+B3)/(B2*1.46666))</f>
        <v>3.9999646676548775</v>
      </c>
      <c r="H6" s="6">
        <f>F6-B4</f>
        <v>159.9992</v>
      </c>
    </row>
    <row r="7" spans="1:8" thickBot="1" x14ac:dyDescent="0.35">
      <c r="A7" s="3" t="s">
        <v>16</v>
      </c>
      <c r="B7" s="4">
        <f>B5-((B4+B3)/(B2*1.4666))</f>
        <v>3.1363243783808352</v>
      </c>
      <c r="C7" s="3" t="s">
        <v>6</v>
      </c>
    </row>
    <row r="8" spans="1:8" thickTop="1" x14ac:dyDescent="0.3"/>
  </sheetData>
  <mergeCells count="3">
    <mergeCell ref="E3:F3"/>
    <mergeCell ref="G3:H3"/>
    <mergeCell ref="E2:H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1"/>
  <sheetViews>
    <sheetView tabSelected="1" workbookViewId="0">
      <selection activeCell="B8" sqref="B8"/>
    </sheetView>
  </sheetViews>
  <sheetFormatPr defaultRowHeight="15" x14ac:dyDescent="0.25"/>
  <cols>
    <col min="1" max="1" width="16.7109375" bestFit="1" customWidth="1"/>
    <col min="2" max="2" width="16.28515625" bestFit="1" customWidth="1"/>
  </cols>
  <sheetData>
    <row r="2" spans="1:3" ht="14.45" x14ac:dyDescent="0.3">
      <c r="A2" t="s">
        <v>0</v>
      </c>
      <c r="B2" s="2">
        <v>30</v>
      </c>
      <c r="C2" t="s">
        <v>1</v>
      </c>
    </row>
    <row r="3" spans="1:3" ht="14.45" x14ac:dyDescent="0.3">
      <c r="A3" t="s">
        <v>4</v>
      </c>
      <c r="B3" s="2">
        <v>20</v>
      </c>
      <c r="C3" t="s">
        <v>3</v>
      </c>
    </row>
    <row r="4" spans="1:3" ht="14.45" x14ac:dyDescent="0.3">
      <c r="A4" t="s">
        <v>12</v>
      </c>
      <c r="B4" s="2">
        <v>3</v>
      </c>
      <c r="C4" t="s">
        <v>6</v>
      </c>
    </row>
    <row r="6" spans="1:3" ht="14.45" x14ac:dyDescent="0.3">
      <c r="A6" s="5" t="s">
        <v>14</v>
      </c>
      <c r="B6" s="5" t="s">
        <v>15</v>
      </c>
    </row>
    <row r="7" spans="1:3" ht="14.45" x14ac:dyDescent="0.3">
      <c r="A7" s="5">
        <v>6</v>
      </c>
      <c r="B7" s="7">
        <f>$B$4-(($B$3+A7)/($B$2*1.4666))</f>
        <v>2.4090640483658348</v>
      </c>
    </row>
    <row r="8" spans="1:3" ht="14.45" x14ac:dyDescent="0.3">
      <c r="A8" s="5">
        <v>7</v>
      </c>
      <c r="B8" s="7">
        <f t="shared" ref="B8:B71" si="0">$B$4-(($B$3+A8)/($B$2*1.4666))</f>
        <v>2.3863357425337517</v>
      </c>
    </row>
    <row r="9" spans="1:3" ht="14.45" x14ac:dyDescent="0.3">
      <c r="A9" s="5">
        <v>8</v>
      </c>
      <c r="B9" s="7">
        <f t="shared" si="0"/>
        <v>2.3636074367016682</v>
      </c>
    </row>
    <row r="10" spans="1:3" ht="14.45" x14ac:dyDescent="0.3">
      <c r="A10" s="5">
        <v>9</v>
      </c>
      <c r="B10" s="7">
        <f t="shared" si="0"/>
        <v>2.3408791308695851</v>
      </c>
    </row>
    <row r="11" spans="1:3" ht="14.45" x14ac:dyDescent="0.3">
      <c r="A11" s="5">
        <v>10</v>
      </c>
      <c r="B11" s="7">
        <f t="shared" si="0"/>
        <v>2.3181508250375016</v>
      </c>
    </row>
    <row r="12" spans="1:3" ht="14.45" x14ac:dyDescent="0.3">
      <c r="A12" s="5">
        <v>11</v>
      </c>
      <c r="B12" s="7">
        <f t="shared" si="0"/>
        <v>2.2954225192054185</v>
      </c>
    </row>
    <row r="13" spans="1:3" ht="14.45" x14ac:dyDescent="0.3">
      <c r="A13" s="5">
        <v>12</v>
      </c>
      <c r="B13" s="7">
        <f t="shared" si="0"/>
        <v>2.272694213373335</v>
      </c>
    </row>
    <row r="14" spans="1:3" ht="14.45" x14ac:dyDescent="0.3">
      <c r="A14" s="5">
        <v>13</v>
      </c>
      <c r="B14" s="7">
        <f t="shared" si="0"/>
        <v>2.2499659075412519</v>
      </c>
    </row>
    <row r="15" spans="1:3" ht="14.45" x14ac:dyDescent="0.3">
      <c r="A15" s="5">
        <v>14</v>
      </c>
      <c r="B15" s="7">
        <f t="shared" si="0"/>
        <v>2.2272376017091684</v>
      </c>
    </row>
    <row r="16" spans="1:3" ht="14.45" x14ac:dyDescent="0.3">
      <c r="A16" s="5">
        <v>15</v>
      </c>
      <c r="B16" s="7">
        <f t="shared" si="0"/>
        <v>2.2045092958770853</v>
      </c>
    </row>
    <row r="17" spans="1:11" ht="14.45" x14ac:dyDescent="0.3">
      <c r="A17" s="5">
        <v>16</v>
      </c>
      <c r="B17" s="7">
        <f t="shared" si="0"/>
        <v>2.1817809900450023</v>
      </c>
    </row>
    <row r="18" spans="1:11" x14ac:dyDescent="0.25">
      <c r="A18" s="5">
        <v>17</v>
      </c>
      <c r="B18" s="7">
        <f t="shared" si="0"/>
        <v>2.1590526842129187</v>
      </c>
      <c r="D18" s="15" t="s">
        <v>17</v>
      </c>
      <c r="E18" s="15"/>
      <c r="F18" s="15"/>
      <c r="G18" s="15"/>
      <c r="H18" s="15"/>
      <c r="I18" s="15"/>
      <c r="J18" s="15"/>
      <c r="K18" s="15"/>
    </row>
    <row r="19" spans="1:11" x14ac:dyDescent="0.25">
      <c r="A19" s="5">
        <v>18</v>
      </c>
      <c r="B19" s="7">
        <f t="shared" si="0"/>
        <v>2.1363243783808352</v>
      </c>
      <c r="D19" s="15"/>
      <c r="E19" s="15"/>
      <c r="F19" s="15"/>
      <c r="G19" s="15"/>
      <c r="H19" s="15"/>
      <c r="I19" s="15"/>
      <c r="J19" s="15"/>
      <c r="K19" s="15"/>
    </row>
    <row r="20" spans="1:11" ht="14.45" x14ac:dyDescent="0.3">
      <c r="A20" s="5">
        <v>19</v>
      </c>
      <c r="B20" s="7">
        <f t="shared" si="0"/>
        <v>2.1135960725487521</v>
      </c>
    </row>
    <row r="21" spans="1:11" ht="14.45" x14ac:dyDescent="0.3">
      <c r="A21" s="5">
        <v>20</v>
      </c>
      <c r="B21" s="7">
        <f t="shared" si="0"/>
        <v>2.0908677667166691</v>
      </c>
    </row>
    <row r="22" spans="1:11" ht="14.45" x14ac:dyDescent="0.3">
      <c r="A22" s="5">
        <v>21</v>
      </c>
      <c r="B22" s="7">
        <f t="shared" si="0"/>
        <v>2.0681394608845856</v>
      </c>
    </row>
    <row r="23" spans="1:11" ht="14.45" x14ac:dyDescent="0.3">
      <c r="A23" s="5">
        <v>22</v>
      </c>
      <c r="B23" s="7">
        <f t="shared" si="0"/>
        <v>2.0454111550525025</v>
      </c>
    </row>
    <row r="24" spans="1:11" ht="14.45" x14ac:dyDescent="0.3">
      <c r="A24" s="5">
        <v>23</v>
      </c>
      <c r="B24" s="7">
        <f t="shared" si="0"/>
        <v>2.022682849220419</v>
      </c>
    </row>
    <row r="25" spans="1:11" ht="14.45" x14ac:dyDescent="0.3">
      <c r="A25" s="5">
        <v>24</v>
      </c>
      <c r="B25" s="7">
        <f t="shared" si="0"/>
        <v>1.9999545433883357</v>
      </c>
    </row>
    <row r="26" spans="1:11" ht="14.45" x14ac:dyDescent="0.3">
      <c r="A26" s="5">
        <v>25</v>
      </c>
      <c r="B26" s="7">
        <f t="shared" si="0"/>
        <v>1.9772262375562526</v>
      </c>
    </row>
    <row r="27" spans="1:11" ht="14.45" x14ac:dyDescent="0.3">
      <c r="A27" s="5">
        <v>26</v>
      </c>
      <c r="B27" s="7">
        <f t="shared" si="0"/>
        <v>1.9544979317241693</v>
      </c>
    </row>
    <row r="28" spans="1:11" ht="14.45" x14ac:dyDescent="0.3">
      <c r="A28" s="5">
        <v>27</v>
      </c>
      <c r="B28" s="7">
        <f t="shared" si="0"/>
        <v>1.931769625892086</v>
      </c>
    </row>
    <row r="29" spans="1:11" ht="14.45" x14ac:dyDescent="0.3">
      <c r="A29" s="5">
        <v>28</v>
      </c>
      <c r="B29" s="7">
        <f t="shared" si="0"/>
        <v>1.9090413200600027</v>
      </c>
    </row>
    <row r="30" spans="1:11" ht="14.45" x14ac:dyDescent="0.3">
      <c r="A30" s="5">
        <v>29</v>
      </c>
      <c r="B30" s="7">
        <f t="shared" si="0"/>
        <v>1.8863130142279194</v>
      </c>
    </row>
    <row r="31" spans="1:11" x14ac:dyDescent="0.25">
      <c r="A31" s="5">
        <v>30</v>
      </c>
      <c r="B31" s="7">
        <f t="shared" si="0"/>
        <v>1.8635847083958361</v>
      </c>
    </row>
    <row r="32" spans="1:11" x14ac:dyDescent="0.25">
      <c r="A32" s="5">
        <v>31</v>
      </c>
      <c r="B32" s="7">
        <f t="shared" si="0"/>
        <v>1.8408564025637528</v>
      </c>
    </row>
    <row r="33" spans="1:2" x14ac:dyDescent="0.25">
      <c r="A33" s="5">
        <v>32</v>
      </c>
      <c r="B33" s="7">
        <f t="shared" si="0"/>
        <v>1.8181280967316695</v>
      </c>
    </row>
    <row r="34" spans="1:2" x14ac:dyDescent="0.25">
      <c r="A34" s="5">
        <v>33</v>
      </c>
      <c r="B34" s="7">
        <f t="shared" si="0"/>
        <v>1.7953997908995862</v>
      </c>
    </row>
    <row r="35" spans="1:2" x14ac:dyDescent="0.25">
      <c r="A35" s="5">
        <v>34</v>
      </c>
      <c r="B35" s="7">
        <f t="shared" si="0"/>
        <v>1.7726714850675029</v>
      </c>
    </row>
    <row r="36" spans="1:2" x14ac:dyDescent="0.25">
      <c r="A36" s="5">
        <v>35</v>
      </c>
      <c r="B36" s="7">
        <f t="shared" si="0"/>
        <v>1.7499431792354196</v>
      </c>
    </row>
    <row r="37" spans="1:2" x14ac:dyDescent="0.25">
      <c r="A37" s="5">
        <v>36</v>
      </c>
      <c r="B37" s="7">
        <f t="shared" si="0"/>
        <v>1.7272148734033363</v>
      </c>
    </row>
    <row r="38" spans="1:2" x14ac:dyDescent="0.25">
      <c r="A38" s="5">
        <v>37</v>
      </c>
      <c r="B38" s="7">
        <f t="shared" si="0"/>
        <v>1.7044865675712533</v>
      </c>
    </row>
    <row r="39" spans="1:2" x14ac:dyDescent="0.25">
      <c r="A39" s="5">
        <v>38</v>
      </c>
      <c r="B39" s="7">
        <f t="shared" si="0"/>
        <v>1.68175826173917</v>
      </c>
    </row>
    <row r="40" spans="1:2" x14ac:dyDescent="0.25">
      <c r="A40" s="5">
        <v>39</v>
      </c>
      <c r="B40" s="7">
        <f t="shared" si="0"/>
        <v>1.6590299559070867</v>
      </c>
    </row>
    <row r="41" spans="1:2" x14ac:dyDescent="0.25">
      <c r="A41" s="5">
        <v>40</v>
      </c>
      <c r="B41" s="7">
        <f t="shared" si="0"/>
        <v>1.6363016500750034</v>
      </c>
    </row>
    <row r="42" spans="1:2" x14ac:dyDescent="0.25">
      <c r="A42" s="5">
        <v>41</v>
      </c>
      <c r="B42" s="7">
        <f t="shared" si="0"/>
        <v>1.6135733442429201</v>
      </c>
    </row>
    <row r="43" spans="1:2" x14ac:dyDescent="0.25">
      <c r="A43" s="5">
        <v>42</v>
      </c>
      <c r="B43" s="7">
        <f t="shared" si="0"/>
        <v>1.5908450384108368</v>
      </c>
    </row>
    <row r="44" spans="1:2" x14ac:dyDescent="0.25">
      <c r="A44" s="5">
        <v>43</v>
      </c>
      <c r="B44" s="7">
        <f t="shared" si="0"/>
        <v>1.5681167325787535</v>
      </c>
    </row>
    <row r="45" spans="1:2" x14ac:dyDescent="0.25">
      <c r="A45" s="5">
        <v>44</v>
      </c>
      <c r="B45" s="7">
        <f t="shared" si="0"/>
        <v>1.5453884267466702</v>
      </c>
    </row>
    <row r="46" spans="1:2" x14ac:dyDescent="0.25">
      <c r="A46" s="5">
        <v>45</v>
      </c>
      <c r="B46" s="7">
        <f t="shared" si="0"/>
        <v>1.5226601209145869</v>
      </c>
    </row>
    <row r="47" spans="1:2" x14ac:dyDescent="0.25">
      <c r="A47" s="5">
        <v>46</v>
      </c>
      <c r="B47" s="7">
        <f t="shared" si="0"/>
        <v>1.4999318150825036</v>
      </c>
    </row>
    <row r="48" spans="1:2" x14ac:dyDescent="0.25">
      <c r="A48" s="5">
        <v>47</v>
      </c>
      <c r="B48" s="7">
        <f t="shared" si="0"/>
        <v>1.4772035092504203</v>
      </c>
    </row>
    <row r="49" spans="1:2" x14ac:dyDescent="0.25">
      <c r="A49" s="5">
        <v>48</v>
      </c>
      <c r="B49" s="7">
        <f t="shared" si="0"/>
        <v>1.454475203418337</v>
      </c>
    </row>
    <row r="50" spans="1:2" x14ac:dyDescent="0.25">
      <c r="A50" s="5">
        <v>49</v>
      </c>
      <c r="B50" s="7">
        <f t="shared" si="0"/>
        <v>1.4317468975862537</v>
      </c>
    </row>
    <row r="51" spans="1:2" x14ac:dyDescent="0.25">
      <c r="A51" s="5">
        <v>50</v>
      </c>
      <c r="B51" s="7">
        <f t="shared" si="0"/>
        <v>1.4090185917541707</v>
      </c>
    </row>
    <row r="52" spans="1:2" x14ac:dyDescent="0.25">
      <c r="A52" s="5">
        <v>51</v>
      </c>
      <c r="B52" s="7">
        <f t="shared" si="0"/>
        <v>1.3862902859220874</v>
      </c>
    </row>
    <row r="53" spans="1:2" x14ac:dyDescent="0.25">
      <c r="A53" s="5">
        <v>52</v>
      </c>
      <c r="B53" s="7">
        <f t="shared" si="0"/>
        <v>1.3635619800900041</v>
      </c>
    </row>
    <row r="54" spans="1:2" x14ac:dyDescent="0.25">
      <c r="A54" s="5">
        <v>53</v>
      </c>
      <c r="B54" s="7">
        <f t="shared" si="0"/>
        <v>1.3408336742579208</v>
      </c>
    </row>
    <row r="55" spans="1:2" x14ac:dyDescent="0.25">
      <c r="A55" s="5">
        <v>54</v>
      </c>
      <c r="B55" s="7">
        <f t="shared" si="0"/>
        <v>1.3181053684258375</v>
      </c>
    </row>
    <row r="56" spans="1:2" x14ac:dyDescent="0.25">
      <c r="A56" s="5">
        <v>55</v>
      </c>
      <c r="B56" s="7">
        <f t="shared" si="0"/>
        <v>1.2953770625937542</v>
      </c>
    </row>
    <row r="57" spans="1:2" x14ac:dyDescent="0.25">
      <c r="A57" s="5">
        <v>56</v>
      </c>
      <c r="B57" s="7">
        <f t="shared" si="0"/>
        <v>1.2726487567616709</v>
      </c>
    </row>
    <row r="58" spans="1:2" x14ac:dyDescent="0.25">
      <c r="A58" s="5">
        <v>57</v>
      </c>
      <c r="B58" s="7">
        <f t="shared" si="0"/>
        <v>1.2499204509295876</v>
      </c>
    </row>
    <row r="59" spans="1:2" x14ac:dyDescent="0.25">
      <c r="A59" s="5">
        <v>58</v>
      </c>
      <c r="B59" s="7">
        <f t="shared" si="0"/>
        <v>1.2271921450975043</v>
      </c>
    </row>
    <row r="60" spans="1:2" x14ac:dyDescent="0.25">
      <c r="A60" s="5">
        <v>59</v>
      </c>
      <c r="B60" s="7">
        <f t="shared" si="0"/>
        <v>1.204463839265421</v>
      </c>
    </row>
    <row r="61" spans="1:2" ht="15.75" thickBot="1" x14ac:dyDescent="0.3">
      <c r="A61" s="8">
        <v>60</v>
      </c>
      <c r="B61" s="9">
        <f t="shared" si="0"/>
        <v>1.1817355334333377</v>
      </c>
    </row>
    <row r="62" spans="1:2" x14ac:dyDescent="0.25">
      <c r="A62" s="5">
        <v>61</v>
      </c>
      <c r="B62" s="7">
        <f t="shared" si="0"/>
        <v>1.1590072276012544</v>
      </c>
    </row>
    <row r="63" spans="1:2" x14ac:dyDescent="0.25">
      <c r="A63" s="5">
        <v>62</v>
      </c>
      <c r="B63" s="7">
        <f t="shared" si="0"/>
        <v>1.1362789217691711</v>
      </c>
    </row>
    <row r="64" spans="1:2" x14ac:dyDescent="0.25">
      <c r="A64" s="5">
        <v>63</v>
      </c>
      <c r="B64" s="7">
        <f t="shared" si="0"/>
        <v>1.113550615937088</v>
      </c>
    </row>
    <row r="65" spans="1:2" x14ac:dyDescent="0.25">
      <c r="A65" s="5">
        <v>64</v>
      </c>
      <c r="B65" s="7">
        <f t="shared" si="0"/>
        <v>1.0908223101050047</v>
      </c>
    </row>
    <row r="66" spans="1:2" x14ac:dyDescent="0.25">
      <c r="A66" s="5">
        <v>65</v>
      </c>
      <c r="B66" s="7">
        <f t="shared" si="0"/>
        <v>1.0680940042729214</v>
      </c>
    </row>
    <row r="67" spans="1:2" x14ac:dyDescent="0.25">
      <c r="A67" s="5">
        <v>66</v>
      </c>
      <c r="B67" s="7">
        <f t="shared" si="0"/>
        <v>1.0453656984408382</v>
      </c>
    </row>
    <row r="68" spans="1:2" x14ac:dyDescent="0.25">
      <c r="A68" s="5">
        <v>67</v>
      </c>
      <c r="B68" s="7">
        <f t="shared" si="0"/>
        <v>1.0226373926087549</v>
      </c>
    </row>
    <row r="69" spans="1:2" x14ac:dyDescent="0.25">
      <c r="A69" s="5">
        <v>68</v>
      </c>
      <c r="B69" s="7">
        <f t="shared" si="0"/>
        <v>0.99990908677667134</v>
      </c>
    </row>
    <row r="70" spans="1:2" x14ac:dyDescent="0.25">
      <c r="A70" s="5">
        <v>69</v>
      </c>
      <c r="B70" s="7">
        <f t="shared" si="0"/>
        <v>0.97718078094458827</v>
      </c>
    </row>
    <row r="71" spans="1:2" x14ac:dyDescent="0.25">
      <c r="A71" s="5">
        <v>70</v>
      </c>
      <c r="B71" s="7">
        <f t="shared" si="0"/>
        <v>0.95445247511250519</v>
      </c>
    </row>
    <row r="72" spans="1:2" x14ac:dyDescent="0.25">
      <c r="A72" s="5">
        <v>71</v>
      </c>
      <c r="B72" s="7">
        <f t="shared" ref="B72:B91" si="1">$B$4-(($B$3+A72)/($B$2*1.4666))</f>
        <v>0.93172416928042168</v>
      </c>
    </row>
    <row r="73" spans="1:2" x14ac:dyDescent="0.25">
      <c r="A73" s="5">
        <v>72</v>
      </c>
      <c r="B73" s="7">
        <f t="shared" si="1"/>
        <v>0.9089958634483386</v>
      </c>
    </row>
    <row r="74" spans="1:2" x14ac:dyDescent="0.25">
      <c r="A74" s="5">
        <v>73</v>
      </c>
      <c r="B74" s="7">
        <f t="shared" si="1"/>
        <v>0.88626755761625509</v>
      </c>
    </row>
    <row r="75" spans="1:2" x14ac:dyDescent="0.25">
      <c r="A75" s="5">
        <v>74</v>
      </c>
      <c r="B75" s="7">
        <f t="shared" si="1"/>
        <v>0.86353925178417201</v>
      </c>
    </row>
    <row r="76" spans="1:2" x14ac:dyDescent="0.25">
      <c r="A76" s="5">
        <v>75</v>
      </c>
      <c r="B76" s="7">
        <f t="shared" si="1"/>
        <v>0.8408109459520885</v>
      </c>
    </row>
    <row r="77" spans="1:2" x14ac:dyDescent="0.25">
      <c r="A77" s="5">
        <v>76</v>
      </c>
      <c r="B77" s="7">
        <f t="shared" si="1"/>
        <v>0.81808264012000542</v>
      </c>
    </row>
    <row r="78" spans="1:2" x14ac:dyDescent="0.25">
      <c r="A78" s="5">
        <v>77</v>
      </c>
      <c r="B78" s="7">
        <f t="shared" si="1"/>
        <v>0.7953543342879219</v>
      </c>
    </row>
    <row r="79" spans="1:2" x14ac:dyDescent="0.25">
      <c r="A79" s="5">
        <v>78</v>
      </c>
      <c r="B79" s="7">
        <f t="shared" si="1"/>
        <v>0.77262602845583883</v>
      </c>
    </row>
    <row r="80" spans="1:2" x14ac:dyDescent="0.25">
      <c r="A80" s="5">
        <v>79</v>
      </c>
      <c r="B80" s="7">
        <f t="shared" si="1"/>
        <v>0.74989772262375531</v>
      </c>
    </row>
    <row r="81" spans="1:2" x14ac:dyDescent="0.25">
      <c r="A81" s="5">
        <v>80</v>
      </c>
      <c r="B81" s="7">
        <f t="shared" si="1"/>
        <v>0.72716941679167224</v>
      </c>
    </row>
    <row r="82" spans="1:2" x14ac:dyDescent="0.25">
      <c r="A82" s="5">
        <v>81</v>
      </c>
      <c r="B82" s="7">
        <f t="shared" si="1"/>
        <v>0.70444111095958872</v>
      </c>
    </row>
    <row r="83" spans="1:2" x14ac:dyDescent="0.25">
      <c r="A83" s="5">
        <v>82</v>
      </c>
      <c r="B83" s="7">
        <f t="shared" si="1"/>
        <v>0.68171280512750565</v>
      </c>
    </row>
    <row r="84" spans="1:2" x14ac:dyDescent="0.25">
      <c r="A84" s="5">
        <v>83</v>
      </c>
      <c r="B84" s="7">
        <f t="shared" si="1"/>
        <v>0.65898449929542258</v>
      </c>
    </row>
    <row r="85" spans="1:2" x14ac:dyDescent="0.25">
      <c r="A85" s="5">
        <v>84</v>
      </c>
      <c r="B85" s="7">
        <f t="shared" si="1"/>
        <v>0.63625619346333906</v>
      </c>
    </row>
    <row r="86" spans="1:2" x14ac:dyDescent="0.25">
      <c r="A86" s="5">
        <v>85</v>
      </c>
      <c r="B86" s="7">
        <f t="shared" si="1"/>
        <v>0.61352788763125599</v>
      </c>
    </row>
    <row r="87" spans="1:2" x14ac:dyDescent="0.25">
      <c r="A87" s="5">
        <v>86</v>
      </c>
      <c r="B87" s="7">
        <f t="shared" si="1"/>
        <v>0.59079958179917247</v>
      </c>
    </row>
    <row r="88" spans="1:2" x14ac:dyDescent="0.25">
      <c r="A88" s="5">
        <v>87</v>
      </c>
      <c r="B88" s="7">
        <f t="shared" si="1"/>
        <v>0.5680712759670894</v>
      </c>
    </row>
    <row r="89" spans="1:2" x14ac:dyDescent="0.25">
      <c r="A89" s="5">
        <v>88</v>
      </c>
      <c r="B89" s="7">
        <f t="shared" si="1"/>
        <v>0.54534297013500588</v>
      </c>
    </row>
    <row r="90" spans="1:2" x14ac:dyDescent="0.25">
      <c r="A90" s="5">
        <v>89</v>
      </c>
      <c r="B90" s="7">
        <f t="shared" si="1"/>
        <v>0.5226146643029228</v>
      </c>
    </row>
    <row r="91" spans="1:2" x14ac:dyDescent="0.25">
      <c r="A91" s="5">
        <v>90</v>
      </c>
      <c r="B91" s="7">
        <f t="shared" si="1"/>
        <v>0.49988635847083929</v>
      </c>
    </row>
  </sheetData>
  <mergeCells count="1">
    <mergeCell ref="D18:K1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1"/>
  <sheetViews>
    <sheetView workbookViewId="0">
      <selection activeCell="B25" sqref="B25"/>
    </sheetView>
  </sheetViews>
  <sheetFormatPr defaultRowHeight="15" x14ac:dyDescent="0.25"/>
  <cols>
    <col min="1" max="1" width="14.28515625" customWidth="1"/>
  </cols>
  <sheetData>
    <row r="2" spans="1:5" ht="18" thickBot="1" x14ac:dyDescent="0.4">
      <c r="A2" s="11" t="s">
        <v>21</v>
      </c>
      <c r="B2" s="12"/>
      <c r="C2" s="12"/>
    </row>
    <row r="3" spans="1:5" thickTop="1" x14ac:dyDescent="0.3">
      <c r="A3" t="s">
        <v>19</v>
      </c>
      <c r="B3" s="2">
        <v>22</v>
      </c>
      <c r="C3" t="s">
        <v>3</v>
      </c>
      <c r="E3" s="10"/>
    </row>
    <row r="4" spans="1:5" ht="14.45" x14ac:dyDescent="0.3">
      <c r="A4" t="s">
        <v>13</v>
      </c>
      <c r="B4" s="2">
        <f>0.8*19+0.15*30+55*0.05</f>
        <v>22.450000000000003</v>
      </c>
      <c r="C4" t="s">
        <v>3</v>
      </c>
      <c r="E4" s="10"/>
    </row>
    <row r="5" spans="1:5" ht="14.45" x14ac:dyDescent="0.3">
      <c r="A5" t="s">
        <v>0</v>
      </c>
      <c r="B5" s="2">
        <v>29</v>
      </c>
      <c r="C5" t="s">
        <v>1</v>
      </c>
      <c r="E5" s="10"/>
    </row>
    <row r="6" spans="1:5" ht="14.45" x14ac:dyDescent="0.3">
      <c r="A6" t="s">
        <v>12</v>
      </c>
      <c r="B6" s="2">
        <v>2.5</v>
      </c>
      <c r="C6" t="s">
        <v>6</v>
      </c>
      <c r="E6" s="10"/>
    </row>
    <row r="8" spans="1:5" thickBot="1" x14ac:dyDescent="0.35">
      <c r="A8" s="3" t="s">
        <v>18</v>
      </c>
      <c r="B8" s="4">
        <f>B6-(B4+B3)/(1.466666*B5)</f>
        <v>1.454936829046521</v>
      </c>
      <c r="C8" s="3" t="s">
        <v>6</v>
      </c>
    </row>
    <row r="9" spans="1:5" thickTop="1" x14ac:dyDescent="0.3"/>
    <row r="10" spans="1:5" ht="14.45" x14ac:dyDescent="0.3">
      <c r="B10" t="s">
        <v>18</v>
      </c>
    </row>
    <row r="12" spans="1:5" ht="18" thickBot="1" x14ac:dyDescent="0.4">
      <c r="A12" s="11" t="s">
        <v>20</v>
      </c>
      <c r="B12" s="12"/>
      <c r="C12" s="12"/>
    </row>
    <row r="13" spans="1:5" thickTop="1" x14ac:dyDescent="0.3">
      <c r="A13" t="s">
        <v>19</v>
      </c>
      <c r="B13" s="2">
        <v>60</v>
      </c>
      <c r="C13" t="s">
        <v>3</v>
      </c>
      <c r="E13" s="10"/>
    </row>
    <row r="14" spans="1:5" ht="14.45" x14ac:dyDescent="0.3">
      <c r="A14" t="s">
        <v>13</v>
      </c>
      <c r="B14" s="2">
        <f>0.8*19+0.15*30+55*0.05</f>
        <v>22.450000000000003</v>
      </c>
      <c r="C14" t="s">
        <v>3</v>
      </c>
      <c r="E14" s="10"/>
    </row>
    <row r="15" spans="1:5" ht="14.45" x14ac:dyDescent="0.3">
      <c r="A15" t="s">
        <v>0</v>
      </c>
      <c r="B15" s="2">
        <v>29</v>
      </c>
      <c r="C15" t="s">
        <v>1</v>
      </c>
      <c r="E15" s="10"/>
    </row>
    <row r="16" spans="1:5" ht="14.45" x14ac:dyDescent="0.3">
      <c r="A16" t="s">
        <v>12</v>
      </c>
      <c r="B16" s="2">
        <v>2.5</v>
      </c>
      <c r="C16" t="s">
        <v>6</v>
      </c>
      <c r="E16" s="10"/>
    </row>
    <row r="18" spans="1:3" thickBot="1" x14ac:dyDescent="0.35">
      <c r="A18" s="3" t="s">
        <v>18</v>
      </c>
      <c r="B18" s="4">
        <f>B16-(B14+B13)/(1.466666*B15)</f>
        <v>0.56151949504804644</v>
      </c>
      <c r="C18" s="3" t="s">
        <v>6</v>
      </c>
    </row>
    <row r="19" spans="1:3" thickTop="1" x14ac:dyDescent="0.3"/>
    <row r="21" spans="1:3" ht="14.45" x14ac:dyDescent="0.3">
      <c r="A21"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tab 1</vt:lpstr>
      <vt:lpstr>tab2</vt:lpstr>
      <vt:lpstr>Task 4</vt:lpstr>
      <vt:lpstr>Task 7</vt:lpstr>
      <vt:lpstr>Task 8 and 9</vt:lpstr>
      <vt:lpstr>'tab2'!OLE_LINK1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dc:creator>
  <cp:lastModifiedBy>michael kyte</cp:lastModifiedBy>
  <dcterms:created xsi:type="dcterms:W3CDTF">2011-09-24T18:53:53Z</dcterms:created>
  <dcterms:modified xsi:type="dcterms:W3CDTF">2012-09-16T17:08:08Z</dcterms:modified>
</cp:coreProperties>
</file>