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35" i="1"/>
  <c r="F36" i="1"/>
  <c r="F37" i="1"/>
  <c r="F38" i="1"/>
  <c r="F39" i="1"/>
  <c r="F40" i="1"/>
  <c r="F29" i="1"/>
  <c r="E30" i="1"/>
  <c r="E31" i="1"/>
  <c r="E32" i="1"/>
  <c r="E33" i="1"/>
  <c r="E34" i="1"/>
  <c r="E35" i="1"/>
  <c r="E36" i="1"/>
  <c r="E37" i="1"/>
  <c r="E38" i="1"/>
  <c r="E39" i="1"/>
  <c r="E40" i="1"/>
  <c r="E2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/>
</calcChain>
</file>

<file path=xl/sharedStrings.xml><?xml version="1.0" encoding="utf-8"?>
<sst xmlns="http://schemas.openxmlformats.org/spreadsheetml/2006/main" count="18" uniqueCount="12">
  <si>
    <t>Reaction Time Sensitivity Analysis</t>
  </si>
  <si>
    <t>Stopping Sight Distance</t>
  </si>
  <si>
    <t>Input Variables</t>
  </si>
  <si>
    <t>Speed (mph)</t>
  </si>
  <si>
    <t>Acceleration (ft/s/s)</t>
  </si>
  <si>
    <t>Yellow + All Red Time (s)</t>
  </si>
  <si>
    <t>Intersection Width (ft)</t>
  </si>
  <si>
    <t>Vehicle Length (ft)</t>
  </si>
  <si>
    <t>Approach Speed Sensitivity Analysis</t>
  </si>
  <si>
    <t>Reaction Time (s)</t>
  </si>
  <si>
    <t>Stopping Sight Distance (ft)</t>
  </si>
  <si>
    <t>Approach Speed (mph)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</si>
</sst>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2" xfId="2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2" applyAlignment="1">
      <alignment horizontal="center"/>
    </xf>
    <xf numFmtId="0" fontId="1" fillId="0" borderId="1" xfId="1" applyAlignment="1">
      <alignment horizontal="center"/>
    </xf>
  </cellXfs>
  <cellStyles count="3">
    <cellStyle name="Heading 2" xfId="1" builtinId="17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Stopping Sight Distance (ft)</c:v>
                </c:pt>
              </c:strCache>
            </c:strRef>
          </c:tx>
          <c:marker>
            <c:symbol val="none"/>
          </c:marker>
          <c:xVal>
            <c:numRef>
              <c:f>Sheet1!$D$5:$D$25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Sheet1!$E$5:$E$25</c:f>
              <c:numCache>
                <c:formatCode>0</c:formatCode>
                <c:ptCount val="21"/>
                <c:pt idx="0">
                  <c:v>132.35512499999999</c:v>
                </c:pt>
                <c:pt idx="1">
                  <c:v>142.64512499999998</c:v>
                </c:pt>
                <c:pt idx="2">
                  <c:v>152.93512499999997</c:v>
                </c:pt>
                <c:pt idx="3">
                  <c:v>163.22512499999999</c:v>
                </c:pt>
                <c:pt idx="4">
                  <c:v>173.51512499999998</c:v>
                </c:pt>
                <c:pt idx="5">
                  <c:v>183.80512499999998</c:v>
                </c:pt>
                <c:pt idx="6">
                  <c:v>194.095125</c:v>
                </c:pt>
                <c:pt idx="7">
                  <c:v>204.38512499999996</c:v>
                </c:pt>
                <c:pt idx="8">
                  <c:v>214.67512499999998</c:v>
                </c:pt>
                <c:pt idx="9">
                  <c:v>224.965125</c:v>
                </c:pt>
                <c:pt idx="10">
                  <c:v>235.25512499999996</c:v>
                </c:pt>
                <c:pt idx="11">
                  <c:v>245.54512499999998</c:v>
                </c:pt>
                <c:pt idx="12">
                  <c:v>255.83512499999998</c:v>
                </c:pt>
                <c:pt idx="13">
                  <c:v>266.12512499999997</c:v>
                </c:pt>
                <c:pt idx="14">
                  <c:v>276.41512499999999</c:v>
                </c:pt>
                <c:pt idx="15">
                  <c:v>286.70512499999995</c:v>
                </c:pt>
                <c:pt idx="16">
                  <c:v>296.99512499999997</c:v>
                </c:pt>
                <c:pt idx="17">
                  <c:v>307.28512499999999</c:v>
                </c:pt>
                <c:pt idx="18">
                  <c:v>317.57512499999996</c:v>
                </c:pt>
                <c:pt idx="19">
                  <c:v>327.86512499999992</c:v>
                </c:pt>
                <c:pt idx="20">
                  <c:v>338.155125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854784"/>
        <c:axId val="180856704"/>
      </c:scatterChart>
      <c:valAx>
        <c:axId val="18085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Reaction 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856704"/>
        <c:crosses val="autoZero"/>
        <c:crossBetween val="midCat"/>
      </c:valAx>
      <c:valAx>
        <c:axId val="18085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Stopping Sight Distance (ft)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80854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Yellow + All Red Time (s)</c:v>
                </c:pt>
              </c:strCache>
            </c:strRef>
          </c:tx>
          <c:marker>
            <c:symbol val="none"/>
          </c:marker>
          <c:xVal>
            <c:numRef>
              <c:f>Sheet1!$D$5:$D$25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Sheet1!$F$5:$F$25</c:f>
              <c:numCache>
                <c:formatCode>0.0</c:formatCode>
                <c:ptCount val="21"/>
                <c:pt idx="0">
                  <c:v>3.7386807580174928</c:v>
                </c:pt>
                <c:pt idx="1">
                  <c:v>3.9386807580174925</c:v>
                </c:pt>
                <c:pt idx="2">
                  <c:v>4.1386807580174922</c:v>
                </c:pt>
                <c:pt idx="3">
                  <c:v>4.3386807580174933</c:v>
                </c:pt>
                <c:pt idx="4">
                  <c:v>4.5386807580174926</c:v>
                </c:pt>
                <c:pt idx="5">
                  <c:v>4.7386807580174928</c:v>
                </c:pt>
                <c:pt idx="6">
                  <c:v>4.938680758017493</c:v>
                </c:pt>
                <c:pt idx="7">
                  <c:v>5.1386807580174922</c:v>
                </c:pt>
                <c:pt idx="8">
                  <c:v>5.3386807580174924</c:v>
                </c:pt>
                <c:pt idx="9">
                  <c:v>5.5386807580174935</c:v>
                </c:pt>
                <c:pt idx="10">
                  <c:v>5.7386807580174928</c:v>
                </c:pt>
                <c:pt idx="11">
                  <c:v>5.938680758017493</c:v>
                </c:pt>
                <c:pt idx="12">
                  <c:v>6.1386807580174922</c:v>
                </c:pt>
                <c:pt idx="13">
                  <c:v>6.3386807580174924</c:v>
                </c:pt>
                <c:pt idx="14">
                  <c:v>6.5386807580174926</c:v>
                </c:pt>
                <c:pt idx="15">
                  <c:v>6.7386807580174928</c:v>
                </c:pt>
                <c:pt idx="16">
                  <c:v>6.938680758017493</c:v>
                </c:pt>
                <c:pt idx="17">
                  <c:v>7.1386807580174931</c:v>
                </c:pt>
                <c:pt idx="18">
                  <c:v>7.3386807580174924</c:v>
                </c:pt>
                <c:pt idx="19">
                  <c:v>7.5386807580174917</c:v>
                </c:pt>
                <c:pt idx="20">
                  <c:v>7.7386807580174937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02880"/>
        <c:axId val="181805056"/>
      </c:scatterChart>
      <c:valAx>
        <c:axId val="18180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Reaction 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805056"/>
        <c:crosses val="autoZero"/>
        <c:crossBetween val="midCat"/>
      </c:valAx>
      <c:valAx>
        <c:axId val="181805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Yellow Plus All Red Time (s)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81802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Sheet1!$E$28</c:f>
              <c:strCache>
                <c:ptCount val="1"/>
                <c:pt idx="0">
                  <c:v>Stopping Sight Distance</c:v>
                </c:pt>
              </c:strCache>
            </c:strRef>
          </c:tx>
          <c:marker>
            <c:symbol val="none"/>
          </c:marker>
          <c:xVal>
            <c:numRef>
              <c:f>Sheet1!$D$29:$D$40</c:f>
              <c:numCache>
                <c:formatCode>General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Sheet1!$E$29:$E$40</c:f>
              <c:numCache>
                <c:formatCode>0</c:formatCode>
                <c:ptCount val="12"/>
                <c:pt idx="0">
                  <c:v>10.051124999999999</c:v>
                </c:pt>
                <c:pt idx="1">
                  <c:v>25.5045</c:v>
                </c:pt>
                <c:pt idx="2">
                  <c:v>46.360125000000004</c:v>
                </c:pt>
                <c:pt idx="3">
                  <c:v>72.617999999999995</c:v>
                </c:pt>
                <c:pt idx="4">
                  <c:v>104.278125</c:v>
                </c:pt>
                <c:pt idx="5">
                  <c:v>141.34050000000002</c:v>
                </c:pt>
                <c:pt idx="6">
                  <c:v>183.80512499999998</c:v>
                </c:pt>
                <c:pt idx="7">
                  <c:v>231.67199999999997</c:v>
                </c:pt>
                <c:pt idx="8">
                  <c:v>284.94112500000006</c:v>
                </c:pt>
                <c:pt idx="9">
                  <c:v>343.61250000000001</c:v>
                </c:pt>
                <c:pt idx="10">
                  <c:v>407.68612499999995</c:v>
                </c:pt>
                <c:pt idx="11">
                  <c:v>477.16200000000003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16320"/>
        <c:axId val="181847168"/>
      </c:scatterChart>
      <c:valAx>
        <c:axId val="18181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Approach</a:t>
                </a:r>
                <a:r>
                  <a:rPr lang="en-US" baseline="0"/>
                  <a:t> Speed (mph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847168"/>
        <c:crosses val="autoZero"/>
        <c:crossBetween val="midCat"/>
      </c:valAx>
      <c:valAx>
        <c:axId val="181847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Stopping Sight</a:t>
                </a:r>
                <a:r>
                  <a:rPr lang="en-US" baseline="0"/>
                  <a:t> Distance (ft)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81816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Sheet1!$F$28</c:f>
              <c:strCache>
                <c:ptCount val="1"/>
                <c:pt idx="0">
                  <c:v>Yellow + All Red Time (s)</c:v>
                </c:pt>
              </c:strCache>
            </c:strRef>
          </c:tx>
          <c:marker>
            <c:symbol val="none"/>
          </c:marker>
          <c:xVal>
            <c:numRef>
              <c:f>Sheet1!$D$29:$D$40</c:f>
              <c:numCache>
                <c:formatCode>General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Sheet1!$F$29:$F$40</c:f>
              <c:numCache>
                <c:formatCode>0.0</c:formatCode>
                <c:ptCount val="12"/>
                <c:pt idx="0">
                  <c:v>9.5307653061224489</c:v>
                </c:pt>
                <c:pt idx="1">
                  <c:v>5.8166326530612249</c:v>
                </c:pt>
                <c:pt idx="2">
                  <c:v>4.8235884353741501</c:v>
                </c:pt>
                <c:pt idx="3">
                  <c:v>4.5108163265306125</c:v>
                </c:pt>
                <c:pt idx="4">
                  <c:v>4.4701530612244893</c:v>
                </c:pt>
                <c:pt idx="5">
                  <c:v>4.5655442176870755</c:v>
                </c:pt>
                <c:pt idx="6">
                  <c:v>4.7386807580174928</c:v>
                </c:pt>
                <c:pt idx="7">
                  <c:v>4.9604081632653054</c:v>
                </c:pt>
                <c:pt idx="8">
                  <c:v>5.2145294784580507</c:v>
                </c:pt>
                <c:pt idx="9">
                  <c:v>5.4913265306122447</c:v>
                </c:pt>
                <c:pt idx="10">
                  <c:v>5.7846150278293136</c:v>
                </c:pt>
                <c:pt idx="11">
                  <c:v>6.0902721088435374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81472"/>
        <c:axId val="181883648"/>
      </c:scatterChart>
      <c:valAx>
        <c:axId val="18188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Approach Speed (mph)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883648"/>
        <c:crosses val="autoZero"/>
        <c:crossBetween val="midCat"/>
      </c:valAx>
      <c:valAx>
        <c:axId val="18188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Yellow Plus All Red Time (s)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81881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223837</xdr:rowOff>
    </xdr:from>
    <xdr:to>
      <xdr:col>13</xdr:col>
      <xdr:colOff>314325</xdr:colOff>
      <xdr:row>17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314325</xdr:colOff>
      <xdr:row>2</xdr:row>
      <xdr:rowOff>219075</xdr:rowOff>
    </xdr:from>
    <xdr:to>
      <xdr:col>21</xdr:col>
      <xdr:colOff>9525</xdr:colOff>
      <xdr:row>17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27</xdr:row>
      <xdr:rowOff>14287</xdr:rowOff>
    </xdr:from>
    <xdr:to>
      <xdr:col>13</xdr:col>
      <xdr:colOff>323850</xdr:colOff>
      <xdr:row>41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333375</xdr:colOff>
      <xdr:row>27</xdr:row>
      <xdr:rowOff>9525</xdr:rowOff>
    </xdr:from>
    <xdr:to>
      <xdr:col>21</xdr:col>
      <xdr:colOff>28575</xdr:colOff>
      <xdr:row>41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9"/>
  <sheetViews>
    <sheetView tabSelected="1" topLeftCell="B1" workbookViewId="0">
      <selection activeCell="B1" sqref="B1"/>
    </sheetView>
  </sheetViews>
  <sheetFormatPr defaultRowHeight="15" x14ac:dyDescent="0.25"/>
  <cols>
    <col min="1" max="1" width="9.140625" style="1"/>
    <col min="2" max="2" width="21.140625" style="1" bestFit="1" customWidth="1"/>
    <col min="3" max="3" width="9.140625" style="1"/>
    <col min="4" max="4" width="21.7109375" style="1" bestFit="1" customWidth="1"/>
    <col min="5" max="5" width="25.5703125" style="1" bestFit="1" customWidth="1"/>
    <col min="6" max="6" width="23.140625" style="1" bestFit="1" customWidth="1"/>
    <col min="7" max="16384" width="9.140625" style="1"/>
  </cols>
  <sheetData>
    <row r="3" spans="2:6" ht="18" thickBot="1" x14ac:dyDescent="0.35">
      <c r="B3" s="6" t="s">
        <v>0</v>
      </c>
      <c r="C3" s="6"/>
      <c r="D3" s="6"/>
      <c r="E3" s="6"/>
      <c r="F3" s="6"/>
    </row>
    <row r="4" spans="2:6" ht="16.5" thickTop="1" thickBot="1" x14ac:dyDescent="0.3">
      <c r="B4" s="5" t="s">
        <v>2</v>
      </c>
      <c r="C4" s="5"/>
      <c r="D4" s="2" t="s">
        <v>9</v>
      </c>
      <c r="E4" s="2" t="s">
        <v>10</v>
      </c>
      <c r="F4" s="2" t="s">
        <v>5</v>
      </c>
    </row>
    <row r="5" spans="2:6" x14ac:dyDescent="0.25">
      <c r="B5" s="1" t="s">
        <v>3</v>
      </c>
      <c r="C5" s="1">
        <v>35</v>
      </c>
      <c r="D5" s="1">
        <v>0</v>
      </c>
      <c r="E5" s="4">
        <f>($C$5*1.47*D5)+((($C$5*1.47)^2)/(2*$C$6))</f>
        <v>132.35512499999999</v>
      </c>
      <c r="F5" s="3">
        <f>(E5+$C$7+$C$8)/($C$5*1.47)</f>
        <v>3.7386807580174928</v>
      </c>
    </row>
    <row r="6" spans="2:6" x14ac:dyDescent="0.25">
      <c r="B6" s="1" t="s">
        <v>4</v>
      </c>
      <c r="C6" s="1">
        <v>10</v>
      </c>
      <c r="D6" s="1">
        <v>0.2</v>
      </c>
      <c r="E6" s="4">
        <f t="shared" ref="E6:E25" si="0">($C$5*1.47*D6)+((($C$5*1.47)^2)/(2*$C$6))</f>
        <v>142.64512499999998</v>
      </c>
      <c r="F6" s="3">
        <f t="shared" ref="F6:F25" si="1">(E6+$C$7+$C$8)/($C$5*1.47)</f>
        <v>3.9386807580174925</v>
      </c>
    </row>
    <row r="7" spans="2:6" x14ac:dyDescent="0.25">
      <c r="B7" s="1" t="s">
        <v>6</v>
      </c>
      <c r="C7" s="1">
        <v>40</v>
      </c>
      <c r="D7" s="1">
        <v>0.4</v>
      </c>
      <c r="E7" s="4">
        <f t="shared" si="0"/>
        <v>152.93512499999997</v>
      </c>
      <c r="F7" s="3">
        <f t="shared" si="1"/>
        <v>4.1386807580174922</v>
      </c>
    </row>
    <row r="8" spans="2:6" x14ac:dyDescent="0.25">
      <c r="B8" s="1" t="s">
        <v>7</v>
      </c>
      <c r="C8" s="1">
        <v>20</v>
      </c>
      <c r="D8" s="1">
        <v>0.6</v>
      </c>
      <c r="E8" s="4">
        <f t="shared" si="0"/>
        <v>163.22512499999999</v>
      </c>
      <c r="F8" s="3">
        <f t="shared" si="1"/>
        <v>4.3386807580174933</v>
      </c>
    </row>
    <row r="9" spans="2:6" x14ac:dyDescent="0.25">
      <c r="D9" s="1">
        <v>0.8</v>
      </c>
      <c r="E9" s="4">
        <f t="shared" si="0"/>
        <v>173.51512499999998</v>
      </c>
      <c r="F9" s="3">
        <f t="shared" si="1"/>
        <v>4.5386807580174926</v>
      </c>
    </row>
    <row r="10" spans="2:6" x14ac:dyDescent="0.25">
      <c r="D10" s="1">
        <v>1</v>
      </c>
      <c r="E10" s="4">
        <f t="shared" si="0"/>
        <v>183.80512499999998</v>
      </c>
      <c r="F10" s="3">
        <f t="shared" si="1"/>
        <v>4.7386807580174928</v>
      </c>
    </row>
    <row r="11" spans="2:6" x14ac:dyDescent="0.25">
      <c r="D11" s="1">
        <v>1.2</v>
      </c>
      <c r="E11" s="4">
        <f t="shared" si="0"/>
        <v>194.095125</v>
      </c>
      <c r="F11" s="3">
        <f t="shared" si="1"/>
        <v>4.938680758017493</v>
      </c>
    </row>
    <row r="12" spans="2:6" x14ac:dyDescent="0.25">
      <c r="D12" s="1">
        <v>1.4</v>
      </c>
      <c r="E12" s="4">
        <f t="shared" si="0"/>
        <v>204.38512499999996</v>
      </c>
      <c r="F12" s="3">
        <f t="shared" si="1"/>
        <v>5.1386807580174922</v>
      </c>
    </row>
    <row r="13" spans="2:6" x14ac:dyDescent="0.25">
      <c r="D13" s="1">
        <v>1.6</v>
      </c>
      <c r="E13" s="4">
        <f t="shared" si="0"/>
        <v>214.67512499999998</v>
      </c>
      <c r="F13" s="3">
        <f t="shared" si="1"/>
        <v>5.3386807580174924</v>
      </c>
    </row>
    <row r="14" spans="2:6" x14ac:dyDescent="0.25">
      <c r="D14" s="1">
        <v>1.8</v>
      </c>
      <c r="E14" s="4">
        <f t="shared" si="0"/>
        <v>224.965125</v>
      </c>
      <c r="F14" s="3">
        <f t="shared" si="1"/>
        <v>5.5386807580174935</v>
      </c>
    </row>
    <row r="15" spans="2:6" x14ac:dyDescent="0.25">
      <c r="D15" s="1">
        <v>2</v>
      </c>
      <c r="E15" s="4">
        <f t="shared" si="0"/>
        <v>235.25512499999996</v>
      </c>
      <c r="F15" s="3">
        <f t="shared" si="1"/>
        <v>5.7386807580174928</v>
      </c>
    </row>
    <row r="16" spans="2:6" x14ac:dyDescent="0.25">
      <c r="D16" s="1">
        <v>2.2000000000000002</v>
      </c>
      <c r="E16" s="4">
        <f t="shared" si="0"/>
        <v>245.54512499999998</v>
      </c>
      <c r="F16" s="3">
        <f t="shared" si="1"/>
        <v>5.938680758017493</v>
      </c>
    </row>
    <row r="17" spans="2:6" x14ac:dyDescent="0.25">
      <c r="D17" s="1">
        <v>2.4</v>
      </c>
      <c r="E17" s="4">
        <f t="shared" si="0"/>
        <v>255.83512499999998</v>
      </c>
      <c r="F17" s="3">
        <f t="shared" si="1"/>
        <v>6.1386807580174922</v>
      </c>
    </row>
    <row r="18" spans="2:6" x14ac:dyDescent="0.25">
      <c r="D18" s="1">
        <v>2.6</v>
      </c>
      <c r="E18" s="4">
        <f t="shared" si="0"/>
        <v>266.12512499999997</v>
      </c>
      <c r="F18" s="3">
        <f t="shared" si="1"/>
        <v>6.3386807580174924</v>
      </c>
    </row>
    <row r="19" spans="2:6" x14ac:dyDescent="0.25">
      <c r="D19" s="1">
        <v>2.8</v>
      </c>
      <c r="E19" s="4">
        <f t="shared" si="0"/>
        <v>276.41512499999999</v>
      </c>
      <c r="F19" s="3">
        <f t="shared" si="1"/>
        <v>6.5386807580174926</v>
      </c>
    </row>
    <row r="20" spans="2:6" x14ac:dyDescent="0.25">
      <c r="D20" s="1">
        <v>3</v>
      </c>
      <c r="E20" s="4">
        <f t="shared" si="0"/>
        <v>286.70512499999995</v>
      </c>
      <c r="F20" s="3">
        <f t="shared" si="1"/>
        <v>6.7386807580174928</v>
      </c>
    </row>
    <row r="21" spans="2:6" x14ac:dyDescent="0.25">
      <c r="D21" s="1">
        <v>3.2</v>
      </c>
      <c r="E21" s="4">
        <f t="shared" si="0"/>
        <v>296.99512499999997</v>
      </c>
      <c r="F21" s="3">
        <f t="shared" si="1"/>
        <v>6.938680758017493</v>
      </c>
    </row>
    <row r="22" spans="2:6" x14ac:dyDescent="0.25">
      <c r="D22" s="1">
        <v>3.4</v>
      </c>
      <c r="E22" s="4">
        <f t="shared" si="0"/>
        <v>307.28512499999999</v>
      </c>
      <c r="F22" s="3">
        <f t="shared" si="1"/>
        <v>7.1386807580174931</v>
      </c>
    </row>
    <row r="23" spans="2:6" x14ac:dyDescent="0.25">
      <c r="D23" s="1">
        <v>3.6</v>
      </c>
      <c r="E23" s="4">
        <f t="shared" si="0"/>
        <v>317.57512499999996</v>
      </c>
      <c r="F23" s="3">
        <f t="shared" si="1"/>
        <v>7.3386807580174924</v>
      </c>
    </row>
    <row r="24" spans="2:6" x14ac:dyDescent="0.25">
      <c r="D24" s="1">
        <v>3.8</v>
      </c>
      <c r="E24" s="4">
        <f t="shared" si="0"/>
        <v>327.86512499999992</v>
      </c>
      <c r="F24" s="3">
        <f t="shared" si="1"/>
        <v>7.5386807580174917</v>
      </c>
    </row>
    <row r="25" spans="2:6" x14ac:dyDescent="0.25">
      <c r="D25" s="1">
        <v>4</v>
      </c>
      <c r="E25" s="4">
        <f t="shared" si="0"/>
        <v>338.155125</v>
      </c>
      <c r="F25" s="3">
        <f t="shared" si="1"/>
        <v>7.7386807580174937</v>
      </c>
    </row>
    <row r="27" spans="2:6" ht="18" thickBot="1" x14ac:dyDescent="0.35">
      <c r="B27" s="6" t="s">
        <v>8</v>
      </c>
      <c r="C27" s="6"/>
      <c r="D27" s="6"/>
      <c r="E27" s="6"/>
      <c r="F27" s="6"/>
    </row>
    <row r="28" spans="2:6" ht="16.5" thickTop="1" thickBot="1" x14ac:dyDescent="0.3">
      <c r="B28" s="5" t="s">
        <v>2</v>
      </c>
      <c r="C28" s="5"/>
      <c r="D28" s="2" t="s">
        <v>11</v>
      </c>
      <c r="E28" s="2" t="s">
        <v>1</v>
      </c>
      <c r="F28" s="2" t="s">
        <v>5</v>
      </c>
    </row>
    <row r="29" spans="2:6" x14ac:dyDescent="0.25">
      <c r="B29" s="1" t="s">
        <v>9</v>
      </c>
      <c r="C29" s="1">
        <v>1</v>
      </c>
      <c r="D29" s="1">
        <v>5</v>
      </c>
      <c r="E29" s="4">
        <f>(D29*1.47*$C$29)+(((D29*1.47)^2)/(2*$C$30))</f>
        <v>10.051124999999999</v>
      </c>
      <c r="F29" s="3">
        <f>(E29+$C$31+$C$32)/(D29*1.47)</f>
        <v>9.5307653061224489</v>
      </c>
    </row>
    <row r="30" spans="2:6" x14ac:dyDescent="0.25">
      <c r="B30" s="1" t="s">
        <v>4</v>
      </c>
      <c r="C30" s="1">
        <v>10</v>
      </c>
      <c r="D30" s="1">
        <v>10</v>
      </c>
      <c r="E30" s="4">
        <f t="shared" ref="E30:E40" si="2">(D30*1.47*$C$29)+(((D30*1.47)^2)/(2*$C$30))</f>
        <v>25.5045</v>
      </c>
      <c r="F30" s="3">
        <f t="shared" ref="F30:F40" si="3">(E30+$C$31+$C$32)/(D30*1.47)</f>
        <v>5.8166326530612249</v>
      </c>
    </row>
    <row r="31" spans="2:6" x14ac:dyDescent="0.25">
      <c r="B31" s="1" t="s">
        <v>6</v>
      </c>
      <c r="C31" s="1">
        <v>40</v>
      </c>
      <c r="D31" s="1">
        <v>15</v>
      </c>
      <c r="E31" s="4">
        <f t="shared" si="2"/>
        <v>46.360125000000004</v>
      </c>
      <c r="F31" s="3">
        <f t="shared" si="3"/>
        <v>4.8235884353741501</v>
      </c>
    </row>
    <row r="32" spans="2:6" x14ac:dyDescent="0.25">
      <c r="B32" s="1" t="s">
        <v>7</v>
      </c>
      <c r="C32" s="1">
        <v>20</v>
      </c>
      <c r="D32" s="1">
        <v>20</v>
      </c>
      <c r="E32" s="4">
        <f t="shared" si="2"/>
        <v>72.617999999999995</v>
      </c>
      <c r="F32" s="3">
        <f t="shared" si="3"/>
        <v>4.5108163265306125</v>
      </c>
    </row>
    <row r="33" spans="4:6" x14ac:dyDescent="0.25">
      <c r="D33" s="1">
        <v>25</v>
      </c>
      <c r="E33" s="4">
        <f t="shared" si="2"/>
        <v>104.278125</v>
      </c>
      <c r="F33" s="3">
        <f t="shared" si="3"/>
        <v>4.4701530612244893</v>
      </c>
    </row>
    <row r="34" spans="4:6" x14ac:dyDescent="0.25">
      <c r="D34" s="1">
        <v>30</v>
      </c>
      <c r="E34" s="4">
        <f t="shared" si="2"/>
        <v>141.34050000000002</v>
      </c>
      <c r="F34" s="3">
        <f t="shared" si="3"/>
        <v>4.5655442176870755</v>
      </c>
    </row>
    <row r="35" spans="4:6" x14ac:dyDescent="0.25">
      <c r="D35" s="1">
        <v>35</v>
      </c>
      <c r="E35" s="4">
        <f t="shared" si="2"/>
        <v>183.80512499999998</v>
      </c>
      <c r="F35" s="3">
        <f t="shared" si="3"/>
        <v>4.7386807580174928</v>
      </c>
    </row>
    <row r="36" spans="4:6" x14ac:dyDescent="0.25">
      <c r="D36" s="1">
        <v>40</v>
      </c>
      <c r="E36" s="4">
        <f t="shared" si="2"/>
        <v>231.67199999999997</v>
      </c>
      <c r="F36" s="3">
        <f t="shared" si="3"/>
        <v>4.9604081632653054</v>
      </c>
    </row>
    <row r="37" spans="4:6" x14ac:dyDescent="0.25">
      <c r="D37" s="1">
        <v>45</v>
      </c>
      <c r="E37" s="4">
        <f t="shared" si="2"/>
        <v>284.94112500000006</v>
      </c>
      <c r="F37" s="3">
        <f t="shared" si="3"/>
        <v>5.2145294784580507</v>
      </c>
    </row>
    <row r="38" spans="4:6" x14ac:dyDescent="0.25">
      <c r="D38" s="1">
        <v>50</v>
      </c>
      <c r="E38" s="4">
        <f t="shared" si="2"/>
        <v>343.61250000000001</v>
      </c>
      <c r="F38" s="3">
        <f t="shared" si="3"/>
        <v>5.4913265306122447</v>
      </c>
    </row>
    <row r="39" spans="4:6" x14ac:dyDescent="0.25">
      <c r="D39" s="1">
        <v>55</v>
      </c>
      <c r="E39" s="4">
        <f t="shared" si="2"/>
        <v>407.68612499999995</v>
      </c>
      <c r="F39" s="3">
        <f t="shared" si="3"/>
        <v>5.7846150278293136</v>
      </c>
    </row>
    <row r="40" spans="4:6" x14ac:dyDescent="0.25">
      <c r="D40" s="1">
        <v>60</v>
      </c>
      <c r="E40" s="4">
        <f t="shared" si="2"/>
        <v>477.16200000000003</v>
      </c>
      <c r="F40" s="3">
        <f t="shared" si="3"/>
        <v>6.0902721088435374</v>
      </c>
    </row>
    <row r="41" spans="4:6" x14ac:dyDescent="0.25">
      <c r="E41" s="4"/>
      <c r="F41" s="3"/>
    </row>
    <row r="42" spans="4:6" x14ac:dyDescent="0.25">
      <c r="E42" s="4"/>
      <c r="F42" s="3"/>
    </row>
    <row r="43" spans="4:6" x14ac:dyDescent="0.25">
      <c r="E43" s="4"/>
      <c r="F43" s="3"/>
    </row>
    <row r="44" spans="4:6" x14ac:dyDescent="0.25">
      <c r="E44" s="4"/>
      <c r="F44" s="3"/>
    </row>
    <row r="45" spans="4:6" x14ac:dyDescent="0.25">
      <c r="E45" s="4"/>
      <c r="F45" s="3"/>
    </row>
    <row r="46" spans="4:6" x14ac:dyDescent="0.25">
      <c r="E46" s="4"/>
      <c r="F46" s="3"/>
    </row>
    <row r="47" spans="4:6" x14ac:dyDescent="0.25">
      <c r="E47" s="4"/>
      <c r="F47" s="3"/>
    </row>
    <row r="48" spans="4:6" x14ac:dyDescent="0.25">
      <c r="E48" s="4"/>
      <c r="F48" s="3"/>
    </row>
    <row r="49" spans="5:6" x14ac:dyDescent="0.25">
      <c r="E49" s="4"/>
      <c r="F49" s="3"/>
    </row>
  </sheetData>
  <mergeCells count="4">
    <mergeCell ref="B4:C4"/>
    <mergeCell ref="B3:F3"/>
    <mergeCell ref="B27:F27"/>
    <mergeCell ref="B28:C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michael kyte</cp:lastModifiedBy>
  <dcterms:created xsi:type="dcterms:W3CDTF">2011-10-16T14:51:18Z</dcterms:created>
  <dcterms:modified xsi:type="dcterms:W3CDTF">2012-10-02T22:41:48Z</dcterms:modified>
</cp:coreProperties>
</file>