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340" windowHeight="5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<sst xmlns="http://schemas.openxmlformats.org/spreadsheetml/2006/main" count="30" uniqueCount="28">
  <si>
    <t>Theory &amp; Concepts:</t>
  </si>
  <si>
    <t>Pedestrian Crossing Time, Minimum Green Time</t>
  </si>
  <si>
    <t>Intersection width (ft):</t>
  </si>
  <si>
    <t>Pedestrian walking speed (ft/sec):</t>
  </si>
  <si>
    <t>Intergreen time (sec):</t>
  </si>
  <si>
    <t>Walk interval length (sec):</t>
  </si>
  <si>
    <t>Minimum green time (sec):</t>
  </si>
  <si>
    <t>Green time provided (sec):</t>
  </si>
  <si>
    <t>Pedestrian crossing time (sec):</t>
  </si>
  <si>
    <t>Flashing DON’T WALK (sec):</t>
  </si>
  <si>
    <t xml:space="preserve">The pedestrian crossing time can sometimes </t>
  </si>
  <si>
    <t>be a confusing concept at first.  The graph</t>
  </si>
  <si>
    <t>at the right displays the time history of one</t>
  </si>
  <si>
    <t>cycle phase, including the vehicular intervals</t>
  </si>
  <si>
    <t>and the pedestrian intervals.</t>
  </si>
  <si>
    <t>The top group of lines on the graph displays the</t>
  </si>
  <si>
    <t>recommended signal indications based on your</t>
  </si>
  <si>
    <t>input data.  The bottom group displays the signal</t>
  </si>
  <si>
    <t>indications as you have specified them.  Simply</t>
  </si>
  <si>
    <t>point (don’t click) to the various lines and a short</t>
  </si>
  <si>
    <t>description will pop up under the pointer.</t>
  </si>
  <si>
    <t xml:space="preserve">Play with the different variables and watch how </t>
  </si>
  <si>
    <t>the graph changes.  Pay special attention to the</t>
  </si>
  <si>
    <t>Recommended Values:</t>
  </si>
  <si>
    <t>begun, endangering your pedestrians.</t>
  </si>
  <si>
    <t>red lines as they indicate an opposing phase has</t>
  </si>
  <si>
    <t xml:space="preserve">         </t>
  </si>
  <si>
    <t>If necessary, push the BACK button on your browser to exit.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</si>
</sst>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11"/>
      <name val="Arial"/>
      <family val="0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0" xfId="0" applyFill="1" applyAlignment="1" applyProtection="1">
      <alignment/>
      <protection hidden="1"/>
    </xf>
    <xf numFmtId="0" fontId="2" fillId="2" borderId="0" xfId="0" applyFont="1" applyFill="1" applyAlignment="1" applyProtection="1">
      <alignment/>
      <protection hidden="1"/>
    </xf>
    <xf numFmtId="0" fontId="5" fillId="2" borderId="0" xfId="0" applyFont="1" applyFill="1" applyAlignment="1" applyProtection="1">
      <alignment/>
      <protection hidden="1"/>
    </xf>
    <xf numFmtId="0" fontId="0" fillId="2" borderId="0" xfId="0" applyFill="1" applyAlignment="1" applyProtection="1">
      <alignment horizontal="right"/>
      <protection hidden="1"/>
    </xf>
    <xf numFmtId="0" fontId="3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/>
      <protection hidden="1"/>
    </xf>
    <xf numFmtId="0" fontId="1" fillId="2" borderId="0" xfId="0" applyFont="1" applyFill="1" applyAlignment="1" applyProtection="1">
      <alignment horizontal="right"/>
      <protection hidden="1"/>
    </xf>
    <xf numFmtId="0" fontId="0" fillId="3" borderId="1" xfId="0" applyFill="1" applyBorder="1" applyAlignment="1" applyProtection="1">
      <alignment horizontal="center"/>
      <protection hidden="1"/>
    </xf>
    <xf numFmtId="0" fontId="0" fillId="3" borderId="2" xfId="0" applyFill="1" applyBorder="1" applyAlignment="1" applyProtection="1">
      <alignment horizontal="center"/>
      <protection hidden="1"/>
    </xf>
    <xf numFmtId="0" fontId="0" fillId="3" borderId="3" xfId="0" applyFill="1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/>
      <protection locked="0"/>
    </xf>
    <xf numFmtId="0" fontId="0" fillId="0" borderId="2" xfId="0" applyFill="1" applyBorder="1" applyAlignment="1" applyProtection="1">
      <alignment/>
      <protection locked="0"/>
    </xf>
    <xf numFmtId="0" fontId="0" fillId="0" borderId="3" xfId="0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14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09325"/>
          <c:w val="0.938"/>
          <c:h val="0.8085"/>
        </c:manualLayout>
      </c:layout>
      <c:scatterChart>
        <c:scatterStyle val="line"/>
        <c:varyColors val="0"/>
        <c:ser>
          <c:idx val="0"/>
          <c:order val="0"/>
          <c:tx>
            <c:v>Opposing traffic begins.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Sheet1!$M$16:$M$17</c:f>
              <c:numCache/>
            </c:numRef>
          </c:xVal>
          <c:yVal>
            <c:numRef>
              <c:f>Sheet1!$N$16:$N$17</c:f>
              <c:numCache/>
            </c:numRef>
          </c:yVal>
          <c:smooth val="0"/>
        </c:ser>
        <c:ser>
          <c:idx val="1"/>
          <c:order val="1"/>
          <c:tx>
            <c:v>Intergreen interval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Sheet1!$M$13:$M$14</c:f>
              <c:numCache/>
            </c:numRef>
          </c:xVal>
          <c:yVal>
            <c:numRef>
              <c:f>Sheet1!$N$13:$N$14</c:f>
              <c:numCache/>
            </c:numRef>
          </c:yVal>
          <c:smooth val="0"/>
        </c:ser>
        <c:ser>
          <c:idx val="2"/>
          <c:order val="2"/>
          <c:tx>
            <c:v>"flashing DONT WALK"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Sheet1!$J$19:$J$20</c:f>
              <c:numCache/>
            </c:numRef>
          </c:xVal>
          <c:yVal>
            <c:numRef>
              <c:f>Sheet1!$K$19:$K$20</c:f>
              <c:numCache/>
            </c:numRef>
          </c:yVal>
          <c:smooth val="0"/>
        </c:ser>
        <c:ser>
          <c:idx val="3"/>
          <c:order val="3"/>
          <c:tx>
            <c:v>WALK 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Sheet1!$J$16:$J$17</c:f>
              <c:numCache/>
            </c:numRef>
          </c:xVal>
          <c:yVal>
            <c:numRef>
              <c:f>Sheet1!$K$16:$K$17</c:f>
              <c:numCache/>
            </c:numRef>
          </c:yVal>
          <c:smooth val="0"/>
        </c:ser>
        <c:ser>
          <c:idx val="4"/>
          <c:order val="4"/>
          <c:tx>
            <c:v>Green interval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Sheet1!$J$13:$J$14</c:f>
              <c:numCache/>
            </c:numRef>
          </c:xVal>
          <c:yVal>
            <c:numRef>
              <c:f>Sheet1!$K$13:$K$14</c:f>
              <c:numCache/>
            </c:numRef>
          </c:yVal>
          <c:smooth val="0"/>
        </c:ser>
        <c:ser>
          <c:idx val="5"/>
          <c:order val="5"/>
          <c:tx>
            <c:v>Your green interval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Sheet1!$I$3:$I$4</c:f>
              <c:numCache/>
            </c:numRef>
          </c:xVal>
          <c:yVal>
            <c:numRef>
              <c:f>Sheet1!$J$3:$J$4</c:f>
              <c:numCache/>
            </c:numRef>
          </c:yVal>
          <c:smooth val="0"/>
        </c:ser>
        <c:ser>
          <c:idx val="6"/>
          <c:order val="6"/>
          <c:tx>
            <c:v>Your WALK interval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Sheet1!$I$6:$I$7</c:f>
              <c:numCache/>
            </c:numRef>
          </c:xVal>
          <c:yVal>
            <c:numRef>
              <c:f>Sheet1!$J$6:$J$7</c:f>
              <c:numCache/>
            </c:numRef>
          </c:yVal>
          <c:smooth val="0"/>
        </c:ser>
        <c:ser>
          <c:idx val="7"/>
          <c:order val="7"/>
          <c:tx>
            <c:v>Your flashing DONT WALK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Sheet1!$I$9:$I$10</c:f>
              <c:numCache/>
            </c:numRef>
          </c:xVal>
          <c:yVal>
            <c:numRef>
              <c:f>Sheet1!$J$9:$J$10</c:f>
              <c:numCache/>
            </c:numRef>
          </c:yVal>
          <c:smooth val="0"/>
        </c:ser>
        <c:ser>
          <c:idx val="8"/>
          <c:order val="8"/>
          <c:tx>
            <c:v>Your intergreen interval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Sheet1!$K$3:$K$4</c:f>
              <c:numCache/>
            </c:numRef>
          </c:xVal>
          <c:yVal>
            <c:numRef>
              <c:f>Sheet1!$L$3:$L$4</c:f>
              <c:numCache/>
            </c:numRef>
          </c:yVal>
          <c:smooth val="0"/>
        </c:ser>
        <c:ser>
          <c:idx val="9"/>
          <c:order val="9"/>
          <c:tx>
            <c:v>Your opposing traffic starts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Sheet1!$K$6:$K$7</c:f>
              <c:numCache/>
            </c:numRef>
          </c:xVal>
          <c:yVal>
            <c:numRef>
              <c:f>Sheet1!$L$6:$L$7</c:f>
              <c:numCache/>
            </c:numRef>
          </c:yVal>
          <c:smooth val="0"/>
        </c:ser>
        <c:axId val="66530553"/>
        <c:axId val="61904066"/>
      </c:scatterChart>
      <c:valAx>
        <c:axId val="665305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Time from Beginning of Green (sec)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904066"/>
        <c:crosses val="autoZero"/>
        <c:crossBetween val="midCat"/>
        <c:dispUnits/>
      </c:valAx>
      <c:valAx>
        <c:axId val="61904066"/>
        <c:scaling>
          <c:orientation val="minMax"/>
          <c:max val="0.5"/>
        </c:scaling>
        <c:axPos val="l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9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653055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0.09575</cdr:x>
      <cdr:y>0.109</cdr:y>
    </cdr:from>
    <cdr:to>
      <cdr:x>0.7825</cdr:x>
      <cdr:y>0.20275</cdr:y>
    </cdr:to>
    <cdr:sp>
      <cdr:nvSpPr>
        <cdr:cNvPr id="1" name="TextBox 1"/>
        <cdr:cNvSpPr txBox="1">
          <a:spLocks noChangeArrowheads="1"/>
        </cdr:cNvSpPr>
      </cdr:nvSpPr>
      <cdr:spPr>
        <a:xfrm>
          <a:off x="295275" y="257175"/>
          <a:ext cx="21717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Recommended Signal Timing Scheme</a:t>
          </a:r>
        </a:p>
      </cdr:txBody>
    </cdr:sp>
  </cdr:relSizeAnchor>
  <cdr:relSizeAnchor xmlns:cdr="http://schemas.openxmlformats.org/drawingml/2006/chartDrawing">
    <cdr:from>
      <cdr:x>0.09575</cdr:x>
      <cdr:y>0.4655</cdr:y>
    </cdr:from>
    <cdr:to>
      <cdr:x>0.7825</cdr:x>
      <cdr:y>0.55525</cdr:y>
    </cdr:to>
    <cdr:sp>
      <cdr:nvSpPr>
        <cdr:cNvPr id="2" name="TextBox 2"/>
        <cdr:cNvSpPr txBox="1">
          <a:spLocks noChangeArrowheads="1"/>
        </cdr:cNvSpPr>
      </cdr:nvSpPr>
      <cdr:spPr>
        <a:xfrm>
          <a:off x="295275" y="1133475"/>
          <a:ext cx="21717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Your Signal Timing Scheme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447675</xdr:colOff>
      <xdr:row>4</xdr:row>
      <xdr:rowOff>19050</xdr:rowOff>
    </xdr:from>
    <xdr:to>
      <xdr:col>10</xdr:col>
      <xdr:colOff>561975</xdr:colOff>
      <xdr:row>19</xdr:row>
      <xdr:rowOff>28575</xdr:rowOff>
    </xdr:to>
    <xdr:graphicFrame>
      <xdr:nvGraphicFramePr>
        <xdr:cNvPr id="1" name="Chart 1"/>
        <xdr:cNvGraphicFramePr/>
      </xdr:nvGraphicFramePr>
      <xdr:xfrm>
        <a:off x="3076575" y="742950"/>
        <a:ext cx="31623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8"/>
  <sheetViews>
    <sheetView tabSelected="1" workbookViewId="0" topLeftCell="A1">
      <selection activeCell="F5" sqref="F5"/>
    </sheetView>
  </sheetViews>
  <sheetFormatPr defaultColWidth="9.140625" defaultRowHeight="12.75"/>
  <cols>
    <col min="1" max="1" width="2.8515625" style="1" customWidth="1"/>
    <col min="2" max="16384" width="9.140625" style="1" customWidth="1"/>
  </cols>
  <sheetData>
    <row r="1" ht="12.75">
      <c r="B1" s="1" t="s">
        <v>26</v>
      </c>
    </row>
    <row r="2" spans="2:15" ht="15.75">
      <c r="B2" s="2" t="s">
        <v>0</v>
      </c>
      <c r="I2" s="3"/>
      <c r="J2" s="3"/>
      <c r="K2" s="4" t="s">
        <v>27</v>
      </c>
      <c r="M2" s="3"/>
      <c r="N2" s="3"/>
      <c r="O2" s="3"/>
    </row>
    <row r="3" spans="2:15" ht="15.75">
      <c r="B3" s="5" t="s">
        <v>1</v>
      </c>
      <c r="I3" s="3">
        <v>0</v>
      </c>
      <c r="J3" s="3">
        <v>0.1</v>
      </c>
      <c r="K3" s="3">
        <f>I4</f>
        <v>8</v>
      </c>
      <c r="L3" s="3">
        <v>0.1</v>
      </c>
      <c r="M3" s="3"/>
      <c r="N3" s="3"/>
      <c r="O3" s="3"/>
    </row>
    <row r="4" spans="9:15" ht="12.75">
      <c r="I4" s="3">
        <f>E23</f>
        <v>8</v>
      </c>
      <c r="J4" s="3">
        <v>0.1</v>
      </c>
      <c r="K4" s="3">
        <f>K3+E27</f>
        <v>15</v>
      </c>
      <c r="L4" s="3">
        <v>0.1</v>
      </c>
      <c r="M4" s="3"/>
      <c r="N4" s="3"/>
      <c r="O4" s="3"/>
    </row>
    <row r="5" spans="2:15" ht="12.75">
      <c r="B5" s="1" t="s">
        <v>10</v>
      </c>
      <c r="H5" s="6"/>
      <c r="I5" s="3"/>
      <c r="J5" s="3"/>
      <c r="K5" s="3"/>
      <c r="L5" s="3"/>
      <c r="M5" s="3"/>
      <c r="N5" s="3"/>
      <c r="O5" s="3"/>
    </row>
    <row r="6" spans="2:15" ht="12.75">
      <c r="B6" s="1" t="s">
        <v>11</v>
      </c>
      <c r="H6" s="6"/>
      <c r="I6" s="3">
        <f>0</f>
        <v>0</v>
      </c>
      <c r="J6" s="3">
        <f>0.12</f>
        <v>0.12</v>
      </c>
      <c r="K6" s="3">
        <f>K4</f>
        <v>15</v>
      </c>
      <c r="L6" s="3">
        <v>0.06</v>
      </c>
      <c r="M6" s="3"/>
      <c r="N6" s="3"/>
      <c r="O6" s="3"/>
    </row>
    <row r="7" spans="2:15" ht="12.75">
      <c r="B7" s="1" t="s">
        <v>12</v>
      </c>
      <c r="H7" s="6"/>
      <c r="I7" s="3">
        <f>E24</f>
        <v>7</v>
      </c>
      <c r="J7" s="3">
        <f>0.12</f>
        <v>0.12</v>
      </c>
      <c r="K7" s="3">
        <f>K6</f>
        <v>15</v>
      </c>
      <c r="L7" s="3">
        <v>0.18</v>
      </c>
      <c r="M7" s="3"/>
      <c r="N7" s="3"/>
      <c r="O7" s="3"/>
    </row>
    <row r="8" spans="2:15" ht="12.75">
      <c r="B8" s="1" t="s">
        <v>13</v>
      </c>
      <c r="H8" s="6"/>
      <c r="I8" s="3"/>
      <c r="J8" s="3"/>
      <c r="K8" s="3"/>
      <c r="L8" s="3"/>
      <c r="M8" s="3"/>
      <c r="N8" s="3"/>
      <c r="O8" s="3"/>
    </row>
    <row r="9" spans="2:15" ht="12.75">
      <c r="B9" s="1" t="s">
        <v>14</v>
      </c>
      <c r="H9" s="6"/>
      <c r="I9" s="3">
        <f>I7</f>
        <v>7</v>
      </c>
      <c r="J9" s="3">
        <v>0.14</v>
      </c>
      <c r="K9" s="3"/>
      <c r="L9" s="3"/>
      <c r="M9" s="3"/>
      <c r="N9" s="3"/>
      <c r="O9" s="3"/>
    </row>
    <row r="10" spans="6:15" ht="12.75">
      <c r="F10" s="7"/>
      <c r="H10" s="6"/>
      <c r="I10" s="3">
        <f>I9+I15</f>
        <v>17</v>
      </c>
      <c r="J10" s="3">
        <v>0.14</v>
      </c>
      <c r="K10" s="3"/>
      <c r="L10" s="3"/>
      <c r="M10" s="3"/>
      <c r="N10" s="3"/>
      <c r="O10" s="3"/>
    </row>
    <row r="11" spans="2:15" ht="12.75">
      <c r="B11" s="1" t="s">
        <v>15</v>
      </c>
      <c r="H11" s="6"/>
      <c r="I11" s="3"/>
      <c r="J11" s="3"/>
      <c r="K11" s="3"/>
      <c r="L11" s="3"/>
      <c r="M11" s="3"/>
      <c r="N11" s="3"/>
      <c r="O11" s="3"/>
    </row>
    <row r="12" spans="2:15" ht="12.75">
      <c r="B12" s="1" t="s">
        <v>16</v>
      </c>
      <c r="H12" s="6"/>
      <c r="I12" s="3"/>
      <c r="J12" s="3"/>
      <c r="K12" s="3"/>
      <c r="L12" s="3"/>
      <c r="M12" s="3"/>
      <c r="N12" s="3"/>
      <c r="O12" s="3"/>
    </row>
    <row r="13" spans="2:15" ht="12.75">
      <c r="B13" s="1" t="s">
        <v>17</v>
      </c>
      <c r="H13" s="6"/>
      <c r="I13" s="3"/>
      <c r="J13" s="3">
        <v>0</v>
      </c>
      <c r="K13" s="3">
        <v>0.4</v>
      </c>
      <c r="L13" s="3"/>
      <c r="M13" s="3">
        <f>J14</f>
        <v>10</v>
      </c>
      <c r="N13" s="3">
        <v>0.4</v>
      </c>
      <c r="O13" s="3"/>
    </row>
    <row r="14" spans="2:15" ht="12.75">
      <c r="B14" s="1" t="s">
        <v>18</v>
      </c>
      <c r="H14" s="6"/>
      <c r="I14" s="3"/>
      <c r="J14" s="3">
        <f>J26</f>
        <v>10</v>
      </c>
      <c r="K14" s="3">
        <v>0.4</v>
      </c>
      <c r="L14" s="3"/>
      <c r="M14" s="3">
        <f>M13+J27</f>
        <v>17</v>
      </c>
      <c r="N14" s="3">
        <v>0.4</v>
      </c>
      <c r="O14" s="3"/>
    </row>
    <row r="15" spans="2:15" ht="12.75">
      <c r="B15" s="1" t="s">
        <v>19</v>
      </c>
      <c r="H15" s="6"/>
      <c r="I15" s="3">
        <f>E25/E26</f>
        <v>10</v>
      </c>
      <c r="J15" s="3"/>
      <c r="K15" s="3"/>
      <c r="L15" s="3"/>
      <c r="M15" s="3"/>
      <c r="N15" s="3"/>
      <c r="O15" s="3"/>
    </row>
    <row r="16" spans="2:15" ht="12.75">
      <c r="B16" s="1" t="s">
        <v>20</v>
      </c>
      <c r="H16" s="6"/>
      <c r="I16" s="3">
        <f>E24+(I15)-E27</f>
        <v>10</v>
      </c>
      <c r="J16" s="3">
        <v>0</v>
      </c>
      <c r="K16" s="3">
        <v>0.38</v>
      </c>
      <c r="L16" s="3"/>
      <c r="M16" s="3">
        <f>M14</f>
        <v>17</v>
      </c>
      <c r="N16" s="3">
        <v>0.32</v>
      </c>
      <c r="O16" s="3"/>
    </row>
    <row r="17" spans="8:15" ht="12.75">
      <c r="H17" s="6"/>
      <c r="I17" s="3"/>
      <c r="J17" s="3">
        <f>J24</f>
        <v>7</v>
      </c>
      <c r="K17" s="3">
        <v>0.38</v>
      </c>
      <c r="L17" s="3"/>
      <c r="M17" s="3">
        <f>M14</f>
        <v>17</v>
      </c>
      <c r="N17" s="3">
        <v>0.44</v>
      </c>
      <c r="O17" s="3"/>
    </row>
    <row r="18" spans="2:15" ht="12.75">
      <c r="B18" s="1" t="s">
        <v>21</v>
      </c>
      <c r="H18" s="6"/>
      <c r="I18" s="3"/>
      <c r="J18" s="3"/>
      <c r="K18" s="3"/>
      <c r="L18" s="3"/>
      <c r="M18" s="3"/>
      <c r="N18" s="3"/>
      <c r="O18" s="3"/>
    </row>
    <row r="19" spans="2:15" ht="12.75">
      <c r="B19" s="1" t="s">
        <v>22</v>
      </c>
      <c r="H19" s="6"/>
      <c r="I19" s="3"/>
      <c r="J19" s="3">
        <f>J17</f>
        <v>7</v>
      </c>
      <c r="K19" s="3">
        <v>0.36</v>
      </c>
      <c r="L19" s="3"/>
      <c r="M19" s="3"/>
      <c r="N19" s="3"/>
      <c r="O19" s="3"/>
    </row>
    <row r="20" spans="2:15" ht="12.75">
      <c r="B20" s="1" t="s">
        <v>25</v>
      </c>
      <c r="H20" s="6"/>
      <c r="I20" s="3"/>
      <c r="J20" s="3">
        <f>J19+J25</f>
        <v>17</v>
      </c>
      <c r="K20" s="3">
        <v>0.36</v>
      </c>
      <c r="L20" s="3"/>
      <c r="M20" s="3"/>
      <c r="N20" s="3"/>
      <c r="O20" s="3"/>
    </row>
    <row r="21" spans="2:15" ht="12.75">
      <c r="B21" s="1" t="s">
        <v>24</v>
      </c>
      <c r="I21" s="3"/>
      <c r="J21" s="3"/>
      <c r="K21" s="3"/>
      <c r="L21" s="3"/>
      <c r="M21" s="3"/>
      <c r="N21" s="3"/>
      <c r="O21" s="3"/>
    </row>
    <row r="22" spans="9:15" ht="12.75">
      <c r="I22" s="3"/>
      <c r="J22" s="7" t="s">
        <v>23</v>
      </c>
      <c r="K22" s="3"/>
      <c r="L22" s="3"/>
      <c r="M22" s="3"/>
      <c r="N22" s="3"/>
      <c r="O22" s="3"/>
    </row>
    <row r="23" spans="4:15" ht="12.75">
      <c r="D23" s="4" t="s">
        <v>7</v>
      </c>
      <c r="E23" s="11">
        <v>8</v>
      </c>
      <c r="I23" s="4" t="s">
        <v>8</v>
      </c>
      <c r="J23" s="8">
        <f>I15</f>
        <v>10</v>
      </c>
      <c r="K23" s="3"/>
      <c r="L23" s="3"/>
      <c r="M23" s="3"/>
      <c r="N23" s="3"/>
      <c r="O23" s="3"/>
    </row>
    <row r="24" spans="4:15" ht="12.75">
      <c r="D24" s="4" t="s">
        <v>5</v>
      </c>
      <c r="E24" s="12">
        <v>7</v>
      </c>
      <c r="I24" s="4" t="s">
        <v>5</v>
      </c>
      <c r="J24" s="9">
        <f>E24</f>
        <v>7</v>
      </c>
      <c r="K24" s="3"/>
      <c r="L24" s="3"/>
      <c r="M24" s="3"/>
      <c r="N24" s="3"/>
      <c r="O24" s="3"/>
    </row>
    <row r="25" spans="4:10" ht="12.75">
      <c r="D25" s="4" t="s">
        <v>2</v>
      </c>
      <c r="E25" s="12">
        <v>40</v>
      </c>
      <c r="I25" s="4" t="s">
        <v>9</v>
      </c>
      <c r="J25" s="9">
        <f>J23</f>
        <v>10</v>
      </c>
    </row>
    <row r="26" spans="4:10" ht="12.75">
      <c r="D26" s="4" t="s">
        <v>3</v>
      </c>
      <c r="E26" s="12">
        <v>4</v>
      </c>
      <c r="I26" s="4" t="s">
        <v>6</v>
      </c>
      <c r="J26" s="9">
        <f>IF(I16&gt;=E24,I16,E24)</f>
        <v>10</v>
      </c>
    </row>
    <row r="27" spans="4:10" ht="12.75">
      <c r="D27" s="4" t="s">
        <v>4</v>
      </c>
      <c r="E27" s="13">
        <v>7</v>
      </c>
      <c r="I27" s="4" t="s">
        <v>4</v>
      </c>
      <c r="J27" s="10">
        <f>E27</f>
        <v>7</v>
      </c>
    </row>
    <row r="28" ht="12.75">
      <c r="E28" s="7"/>
    </row>
  </sheetData>
  <sheetProtection password="E9CB" sheet="1" objects="1" scenarios="1"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NCATT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Dahl</dc:creator>
  <cp:keywords/>
  <dc:description/>
  <cp:lastModifiedBy>Steven Dahl</cp:lastModifiedBy>
  <dcterms:created xsi:type="dcterms:W3CDTF">1998-06-26T21:27:06Z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